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E247A7C9-C544-4395-B1D8-18365EDE65B6}" xr6:coauthVersionLast="47" xr6:coauthVersionMax="47" xr10:uidLastSave="{00000000-0000-0000-0000-000000000000}"/>
  <bookViews>
    <workbookView xWindow="-120" yWindow="-120" windowWidth="29040" windowHeight="158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0" l="1"/>
  <c r="I22" i="20"/>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<sst xmlns="http://schemas.openxmlformats.org/spreadsheetml/2006/main" count="1083" uniqueCount="424">
  <si>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</si>
  <si>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</si>
  <si>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</si>
  <si>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</si>
  <si>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</si>
  <si>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</si>
  <si>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</si>
  <si>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</si>
  <si>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</si>
  <si>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</si>
  <si>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</si>
  <si>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</si>
  <si>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</si>
  <si>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</si>
  <si>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</si>
  <si>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</si>
  <si>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</si>
  <si>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</si>
  <si>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</si>
  <si>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</si>
  <si>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</si>
  <si>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</si>
  <si>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</si>
  <si>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</si>
  <si>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</si>
  <si>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</si>
  <si>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</si>
  <si>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</si>
  <si>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</si>
  <si>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</si>
  <si>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</si>
  <si>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</si>
  <si>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</si>
  <si>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</si>
  <si>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</si>
  <si>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</si>
  <si>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</si>
  <si>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</si>
  <si>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</si>
  <si>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</si>
  <si>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</si>
  <si>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</si>
  <si>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</si>
  <si>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</si>
  <si>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</si>
  <si>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</si>
  <si>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</si>
  <si>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</si>
  <si>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</si>
  <si>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</si>
  <si>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</si>
  <si>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</si>
  <si>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</si>
  <si>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</si>
  <si>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</si>
  <si>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</si>
  <si>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</si>
  <si>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</si>
  <si>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</si>
  <si>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</si>
  <si>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</si>
  <si>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</si>
  <si>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</si>
  <si>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</si>
  <si>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</si>
  <si>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</si>
  <si>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</si>
  <si>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</si>
  <si>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</si>
  <si>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</si>
  <si>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</si>
  <si>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</si>
  <si>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</si>
  <si>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</si>
  <si>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</si>
  <si>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</si>
  <si>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</si>
  <si>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</si>
  <si>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</si>
  <si>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</si>
  <si>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</si>
  <si>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</si>
  <si>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</si>
  <si>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</si>
  <si>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</si>
  <si>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</si>
  <si>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</si>
  <si>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</si>
  <si>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</si>
  <si>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</si>
  <si>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</si>
  <si>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</si>
  <si>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</si>
  <si>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</si>
  <si>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</si>
  <si>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</si>
  <si>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</si>
  <si>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</si>
  <si>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</si>
  <si>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</si>
  <si>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</si>
  <si>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</si>
  <si>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</si>
  <si>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</si>
  <si>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</si>
  <si>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</si>
  <si>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</si>
  <si>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</si>
  <si>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</si>
  <si>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</si>
  <si>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</si>
  <si>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</si>
  <si>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</si>
  <si>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</si>
  <si>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</si>
  <si>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</si>
  <si>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</si>
  <si>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</si>
  <si>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</si>
  <si>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</si>
  <si>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</si>
  <si>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</si>
  <si>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</si>
  <si>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</si>
  <si>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</si>
  <si>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</si>
  <si>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</si>
  <si>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</si>
  <si>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</si>
  <si>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</si>
  <si>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</si>
  <si>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</si>
  <si>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</si>
  <si>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</si>
  <si>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</si>
  <si>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</si>
  <si>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</si>
  <si>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</si>
  <si>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</si>
  <si>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</si>
  <si>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</si>
  <si>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</si>
  <si>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</si>
  <si>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</si>
  <si>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</si>
  <si>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</si>
  <si>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</si>
  <si>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</si>
  <si>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</si>
  <si>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</si>
  <si>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</si>
  <si>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</si>
  <si>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</si>
  <si>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</si>
  <si>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</si>
  <si>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</si>
  <si>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</si>
  <si>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</si>
  <si>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</si>
  <si>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</si>
  <si>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</si>
  <si>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</si>
  <si>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</si>
  <si>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</si>
  <si>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</si>
  <si>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</si>
  <si>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</si>
  <si>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</si>
  <si>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</si>
  <si>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</si>
  <si>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</si>
  <si>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</si>
  <si>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</si>
  <si>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</si>
  <si>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</si>
  <si>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</si>
  <si>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</si>
  <si>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</si>
  <si>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</si>
  <si>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</si>
  <si>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</si>
  <si>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</si>
  <si>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</si>
  <si>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</si>
  <si>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</si>
  <si>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</si>
  <si>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</si>
  <si>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</si>
  <si>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</si>
  <si>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</si>
  <si>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</si>
  <si>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</si>
  <si>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</si>
  <si>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</si>
  <si>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</si>
  <si>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</si>
  <si>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</si>
  <si>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</si>
  <si>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</si>
  <si>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</si>
  <si>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</si>
  <si>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</si>
  <si>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</si>
  <si>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</si>
  <si>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</si>
  <si>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</si>
  <si>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</si>
  <si>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</si>
  <si>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</si>
  <si>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</si>
  <si>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</si>
  <si>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</si>
  <si>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</si>
  <si>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</si>
  <si>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</si>
  <si>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</si>
  <si>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</si>
  <si>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</si>
  <si>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</si>
  <si>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</si>
  <si>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</si>
  <si>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</si>
  <si>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</si>
  <si>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</si>
  <si>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</si>
  <si>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</si>
  <si>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</si>
  <si>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</si>
  <si>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</si>
  <si>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</si>
  <si>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</si>
  <si>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</si>
  <si>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</si>
  <si>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</si>
  <si>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</si>
  <si>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</si>
  <si>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</si>
  <si>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</si>
  <si>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</si>
  <si>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</si>
  <si>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</si>
  <si>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</si>
  <si>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</si>
  <si>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</si>
  <si>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</si>
  <si>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</si>
  <si>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</si>
  <si>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</si>
  <si>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</si>
  <si>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</si>
  <si>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</si>
  <si>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</si>
  <si>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</si>
  <si>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</si>
  <si>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</si>
  <si>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</si>
  <si>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</si>
  <si>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</si>
  <si>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</si>
  <si>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</si>
  <si>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</si>
  <si>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</si>
  <si>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</si>
  <si>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</si>
  <si>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</si>
  <si>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</si>
  <si>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</si>
  <si>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</si>
  <si>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</si>
  <si>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</si>
  <si>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</si>
  <si>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</si>
  <si>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</si>
  <si>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</si>
  <si>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</si>
  <si>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</si>
  <si>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</si>
  <si>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</si>
  <si>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</si>
  <si>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</si>
  <si>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</si>
  <si>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</si>
  <si>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</si>
  <si>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</si>
  <si>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</si>
  <si>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</si>
  <si>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</si>
  <si>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</si>
  <si>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</si>
  <si>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</si>
  <si>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</si>
  <si>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</si>
  <si>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</si>
  <si>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</si>
  <si>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</si>
  <si>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</si>
  <si>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</si>
  <si>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</si>
  <si>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</si>
  <si>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</si>
  <si>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</si>
  <si>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</si>
  <si>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</si>
  <si>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</si>
  <si>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</si>
  <si>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</si>
  <si>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</si>
  <si>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</si>
  <si>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</si>
  <si>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</si>
  <si>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</si>
  <si>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</si>
  <si>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</si>
  <si>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</si>
  <si>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</si>
  <si>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</si>
  <si>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</si>
  <si>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</si>
  <si>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</si>
  <si>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</si>
  <si>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</si>
  <si>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</si>
  <si>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</si>
  <si>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</si>
  <si>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</si>
  <si>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</si>
  <si>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</si>
  <si>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</si>
  <si>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</si>
  <si>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</si>
  <si>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</si>
  <si>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</si>
  <si>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</si>
  <si>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</si>
  <si>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</si>
  <si>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</si>
  <si>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</si>
  <si>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</si>
  <si>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</si>
  <si>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</si>
  <si>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</si>
  <si>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</si>
  <si>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</si>
  <si>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</si>
  <si>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</si>
  <si>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</si>
  <si>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</si>
  <si>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</si>
  <si>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</si>
  <si>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</si>
  <si>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</si>
  <si>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</si>
  <si>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</si>
  <si>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</si>
  <si>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</si>
  <si>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</si>
  <si>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</si>
  <si>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</si>
  <si>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</si>
  <si>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</si>
  <si>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</si>
  <si>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</si>
  <si>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</si>
  <si>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</si>
  <si>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</si>
  <si>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</si>
  <si>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</si>
  <si>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</si>
  <si>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</si>
  <si>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</si>
  <si>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</si>
  <si>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</si>
  <si>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</si>
  <si>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</si>
  <si>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</si>
  <si>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</si>
  <si>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</si>
  <si>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</si>
  <si>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</si>
  <si>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</si>
  <si>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</si>
  <si>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</si>
  <si>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</si>
  <si>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</si>
  <si>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</si>
  <si>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</si>
  <si>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</si>
  <si>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</si>
  <si>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Table 2,3,4,5,6,7,8</t>
  </si>
  <si>
    <t>WRMP Supply Demand data</t>
  </si>
  <si>
    <t>Load data from draft WRMP</t>
  </si>
  <si>
    <t>Berwick</t>
  </si>
  <si>
    <t>Northumbrian Water</t>
  </si>
  <si>
    <t>WRMP19</t>
  </si>
  <si>
    <t>1-150</t>
  </si>
  <si>
    <t>1-200</t>
  </si>
  <si>
    <t>1-250</t>
  </si>
  <si>
    <t>North Northumberland, covering the postcode districts TD12 and TD15 south of the Scottish boarder as well as postcode district NE71</t>
  </si>
  <si>
    <t>DO is restricted by the treatment capacity at Murton WTW</t>
  </si>
  <si>
    <t>No additional constraints</t>
  </si>
  <si>
    <t xml:space="preserve">No WTW have a capacity greater than 10Ml/d. </t>
  </si>
  <si>
    <t>Low (0%)</t>
  </si>
  <si>
    <t>To date, it has not been possible to develop a hydrogeological model for the groundwater fed Berwick Water Resource Zone.  Consequently, it has not been possible to model how the Berwick WRZ groundwater sources would perform during drought worse than thos</t>
  </si>
  <si>
    <t xml:space="preserve">
Data assurance for the market information has been independently provided by our external technical auditors PwC and approved by the Board. The market information data in this table is consistent with the data in the Water Resource Plan tables as at the date of publication.
</t>
  </si>
  <si>
    <t>Y</t>
  </si>
  <si>
    <t>Load data from final WRMP</t>
  </si>
  <si>
    <t xml:space="preserve"> - </t>
  </si>
  <si>
    <t xml:space="preserve">Leakage </t>
  </si>
  <si>
    <t>Enhanced Water Efficiency</t>
  </si>
  <si>
    <t>Enhanced Metering</t>
  </si>
  <si>
    <t>2</t>
  </si>
  <si>
    <t>3</t>
  </si>
  <si>
    <t>Leakage Control</t>
  </si>
  <si>
    <t xml:space="preserve">Household Water Efficiency </t>
  </si>
  <si>
    <t xml:space="preserve">Household Metering </t>
  </si>
  <si>
    <t>2017/18</t>
  </si>
  <si>
    <t>2020/21</t>
  </si>
  <si>
    <t>Table 5,6,7</t>
  </si>
  <si>
    <t xml:space="preserve">Reported data updated for years 2020/21 and 2021/22 </t>
  </si>
  <si>
    <t>Request from Ofwat</t>
  </si>
  <si>
    <t>Reported data updated for 2022/23</t>
  </si>
  <si>
    <t xml:space="preserve">Provided on request. Contact: waterresources@nwl.co.uk </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</si>
  <si>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</si>
  <si>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 xml:space="preserve">Mr William Robinson
Water Resources &amp; Supply Strategy Manager
Sandon Valley House
Canon Barns Road
East Hanningfield
Chelmsford
CM3 8BD
Email: william.robinson@nwl.co.uk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</si>
</sst>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
      <sz val="8"/>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2">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4" fontId="4" fillId="4" borderId="9" xfId="1" applyNumberFormat="1" applyFont="1" applyFill="1" applyBorder="1" applyAlignment="1">
      <alignment vertical="center"/>
    </xf>
    <xf numFmtId="0" fontId="7" fillId="4" borderId="9" xfId="1" applyFont="1" applyFill="1" applyBorder="1" applyAlignment="1">
      <alignment horizontal="left" vertical="center" wrapText="1"/>
    </xf>
    <xf numFmtId="1" fontId="7" fillId="4" borderId="14" xfId="1" applyNumberFormat="1" applyFont="1" applyFill="1" applyBorder="1" applyAlignment="1">
      <alignment horizontal="left" vertical="center"/>
    </xf>
    <xf numFmtId="1" fontId="7" fillId="4" borderId="9" xfId="1" applyNumberFormat="1" applyFont="1" applyFill="1" applyBorder="1" applyAlignment="1">
      <alignment horizontal="right" vertical="center"/>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9" fontId="17" fillId="11" borderId="9" xfId="1" applyNumberFormat="1" applyFont="1" applyFill="1" applyBorder="1" applyAlignment="1">
      <alignment vertical="center"/>
    </xf>
    <xf numFmtId="9" fontId="17" fillId="11" borderId="14" xfId="2"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28574</xdr:colOff>
      <xdr:row>5</xdr:row>
      <xdr:rowOff>155998</xdr:rowOff>
    </xdr:from>
    <xdr:to>
      <xdr:col>4</xdr:col>
      <xdr:colOff>3552825</xdr:colOff>
      <xdr:row>14</xdr:row>
      <xdr:rowOff>403649</xdr:rowOff>
    </xdr:to>
    <xdr:pic>
      <xdr:nvPicPr>
        <xdr:cNvPr id="4" name="Picture 3" descr="NW WRZs.jp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srcRect l="12753" t="4132" r="30345" b="47937"/>
        <a:stretch/>
      </xdr:blipFill>
      <xdr:spPr>
        <a:xfrm>
          <a:off x="8677274" y="1737148"/>
          <a:ext cx="3524251" cy="3663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F14" sqref="F14"/>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Northumbrian Water</v>
      </c>
    </row>
    <row r="2" spans="1:7" ht="12" customHeight="1" thickBot="1" x14ac:dyDescent="0.25"/>
    <row r="3" spans="1:7" ht="51.75" thickBot="1" x14ac:dyDescent="0.25">
      <c r="B3" s="3" t="s">
        <v>1</v>
      </c>
      <c r="C3" s="100" t="s">
        <v>422</v>
      </c>
      <c r="E3" s="4"/>
    </row>
    <row r="4" spans="1:7" ht="12" customHeight="1" thickBot="1" x14ac:dyDescent="0.25">
      <c r="B4" s="5"/>
      <c r="C4" s="6"/>
    </row>
    <row r="5" spans="1:7" ht="15" x14ac:dyDescent="0.2">
      <c r="B5" s="7" t="s">
        <v>2</v>
      </c>
      <c r="C5" s="51" t="s">
        <v>392</v>
      </c>
      <c r="E5" s="8" t="s">
        <v>3</v>
      </c>
    </row>
    <row r="6" spans="1:7" ht="15.75" thickBot="1" x14ac:dyDescent="0.25">
      <c r="B6" s="9" t="s">
        <v>329</v>
      </c>
      <c r="C6" s="52" t="s">
        <v>391</v>
      </c>
      <c r="E6" s="10"/>
    </row>
    <row r="7" spans="1:7" ht="12" customHeight="1" thickBot="1" x14ac:dyDescent="0.25">
      <c r="A7" s="11"/>
      <c r="B7" s="12"/>
      <c r="C7" s="48"/>
      <c r="D7" s="11"/>
      <c r="E7" s="13"/>
      <c r="F7" s="11"/>
      <c r="G7" s="11"/>
    </row>
    <row r="8" spans="1:7" ht="15" x14ac:dyDescent="0.2">
      <c r="B8" s="7" t="s">
        <v>4</v>
      </c>
      <c r="C8" s="51" t="s">
        <v>393</v>
      </c>
      <c r="E8" s="10"/>
    </row>
    <row r="9" spans="1:7" ht="15" x14ac:dyDescent="0.2">
      <c r="B9" s="14" t="s">
        <v>5</v>
      </c>
      <c r="C9" s="120">
        <v>43282</v>
      </c>
      <c r="E9" s="10"/>
    </row>
    <row r="10" spans="1:7" ht="15.75" thickBot="1" x14ac:dyDescent="0.25">
      <c r="B10" s="9" t="s">
        <v>6</v>
      </c>
      <c r="C10" s="121">
        <v>45231</v>
      </c>
      <c r="E10" s="10"/>
    </row>
    <row r="11" spans="1:7" ht="12" customHeight="1" thickBot="1" x14ac:dyDescent="0.25">
      <c r="A11" s="11"/>
      <c r="B11" s="12"/>
      <c r="C11" s="48"/>
      <c r="D11" s="11"/>
      <c r="E11" s="13"/>
      <c r="F11" s="11"/>
      <c r="G11" s="11"/>
    </row>
    <row r="12" spans="1:7" ht="114.75" x14ac:dyDescent="0.2">
      <c r="B12" s="7" t="s">
        <v>7</v>
      </c>
      <c r="C12" s="51" t="s">
        <v>423</v>
      </c>
      <c r="E12" s="10"/>
    </row>
    <row r="13" spans="1:7" ht="51.6" customHeight="1" thickBot="1" x14ac:dyDescent="0.25">
      <c r="B13" s="9" t="s">
        <v>8</v>
      </c>
      <c r="C13" s="52" t="s">
        <v>421</v>
      </c>
      <c r="E13" s="10"/>
    </row>
    <row r="14" spans="1:7" ht="12" customHeight="1" thickBot="1" x14ac:dyDescent="0.25">
      <c r="B14" s="15"/>
      <c r="C14" s="49"/>
      <c r="E14" s="10"/>
    </row>
    <row r="15" spans="1:7" ht="59.45" customHeight="1" thickBot="1" x14ac:dyDescent="0.25">
      <c r="B15" s="16" t="s">
        <v>10</v>
      </c>
      <c r="C15" s="50" t="s">
        <v>403</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opLeftCell="D1" zoomScaleNormal="100" workbookViewId="0">
      <selection activeCell="H21" sqref="H21"/>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5.5" style="105" customWidth="1"/>
    <col min="9" max="9" width="22.125" style="105" customWidth="1"/>
    <col min="10" max="10" width="15.25" bestFit="1" customWidth="1"/>
    <col min="11" max="27" width="10.75" customWidth="1"/>
    <col min="28" max="56" width="8.75" customWidth="1"/>
    <col min="57" max="16384" width="8.75" hidden="1"/>
  </cols>
  <sheetData>
    <row r="1" spans="2:27" ht="18.75" x14ac:dyDescent="0.2">
      <c r="B1" s="122" t="s">
        <v>265</v>
      </c>
      <c r="C1" s="122"/>
      <c r="D1" s="122"/>
      <c r="E1" s="122"/>
      <c r="F1" s="122"/>
    </row>
    <row r="2" spans="2:27" ht="15" thickBot="1" x14ac:dyDescent="0.25"/>
    <row r="3" spans="2:27" ht="15.75" thickBot="1" x14ac:dyDescent="0.25">
      <c r="B3" s="127" t="s">
        <v>2</v>
      </c>
      <c r="C3" s="128"/>
      <c r="D3" s="144" t="str">
        <f>'Cover sheet'!C5</f>
        <v>Northumbrian Water</v>
      </c>
      <c r="E3" s="145"/>
      <c r="F3" s="146"/>
    </row>
    <row r="4" spans="2:27" ht="15.75" thickBot="1" x14ac:dyDescent="0.25">
      <c r="B4" s="127" t="s">
        <v>329</v>
      </c>
      <c r="C4" s="128"/>
      <c r="D4" s="144" t="str">
        <f>'Cover sheet'!C6</f>
        <v>Berwick</v>
      </c>
      <c r="E4" s="145"/>
      <c r="F4" s="146"/>
    </row>
    <row r="5" spans="2:27" ht="15.75" thickBot="1" x14ac:dyDescent="0.25">
      <c r="C5" s="46"/>
      <c r="D5" s="47"/>
    </row>
    <row r="6" spans="2:27" ht="15" thickBot="1" x14ac:dyDescent="0.25">
      <c r="B6" s="78" t="s">
        <v>333</v>
      </c>
      <c r="C6" s="77" t="s">
        <v>20</v>
      </c>
      <c r="D6" s="21" t="s">
        <v>21</v>
      </c>
      <c r="E6" s="21" t="s">
        <v>22</v>
      </c>
      <c r="F6" s="93" t="s">
        <v>332</v>
      </c>
      <c r="H6" s="106" t="s">
        <v>309</v>
      </c>
      <c r="I6" s="106"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1">
        <v>1</v>
      </c>
      <c r="C7" s="36" t="s">
        <v>266</v>
      </c>
      <c r="D7" s="43" t="s">
        <v>267</v>
      </c>
      <c r="E7" s="43" t="s">
        <v>268</v>
      </c>
      <c r="F7" s="43" t="s">
        <v>25</v>
      </c>
      <c r="H7" s="107" t="s">
        <v>407</v>
      </c>
      <c r="I7" s="107" t="s">
        <v>408</v>
      </c>
      <c r="J7" s="107" t="s">
        <v>409</v>
      </c>
      <c r="K7" s="39"/>
      <c r="L7" s="39"/>
      <c r="M7" s="39"/>
      <c r="N7" s="39"/>
      <c r="O7" s="39"/>
      <c r="P7" s="39"/>
      <c r="Q7" s="39"/>
      <c r="R7" s="39"/>
      <c r="S7" s="39"/>
      <c r="T7" s="39"/>
      <c r="U7" s="39"/>
      <c r="V7" s="39"/>
      <c r="W7" s="39"/>
      <c r="X7" s="39"/>
      <c r="Y7" s="39"/>
      <c r="Z7" s="39"/>
      <c r="AA7" s="39"/>
    </row>
    <row r="8" spans="2:27" ht="38.25" x14ac:dyDescent="0.2">
      <c r="B8" s="71">
        <v>2</v>
      </c>
      <c r="C8" s="99" t="s">
        <v>269</v>
      </c>
      <c r="D8" s="43" t="s">
        <v>270</v>
      </c>
      <c r="E8" s="43" t="s">
        <v>268</v>
      </c>
      <c r="F8" s="43" t="s">
        <v>25</v>
      </c>
      <c r="H8" s="114">
        <v>1</v>
      </c>
      <c r="I8" s="108" t="s">
        <v>410</v>
      </c>
      <c r="J8" s="108" t="s">
        <v>411</v>
      </c>
      <c r="K8" s="39"/>
      <c r="L8" s="39"/>
      <c r="M8" s="39"/>
      <c r="N8" s="39"/>
      <c r="O8" s="39"/>
      <c r="P8" s="39"/>
      <c r="Q8" s="39"/>
      <c r="R8" s="39"/>
      <c r="S8" s="39"/>
      <c r="T8" s="39"/>
      <c r="U8" s="39"/>
      <c r="V8" s="39"/>
      <c r="W8" s="39"/>
      <c r="X8" s="39"/>
      <c r="Y8" s="39"/>
      <c r="Z8" s="39"/>
      <c r="AA8" s="39"/>
    </row>
    <row r="9" spans="2:27" ht="38.25" x14ac:dyDescent="0.2">
      <c r="B9" s="71">
        <v>3</v>
      </c>
      <c r="C9" s="99" t="s">
        <v>272</v>
      </c>
      <c r="D9" s="43" t="s">
        <v>273</v>
      </c>
      <c r="E9" s="43" t="s">
        <v>268</v>
      </c>
      <c r="F9" s="43" t="s">
        <v>25</v>
      </c>
      <c r="H9" s="107" t="s">
        <v>412</v>
      </c>
      <c r="I9" s="107" t="s">
        <v>413</v>
      </c>
      <c r="J9" s="107" t="s">
        <v>414</v>
      </c>
      <c r="K9" s="39"/>
      <c r="L9" s="39"/>
      <c r="M9" s="39"/>
      <c r="N9" s="39"/>
      <c r="O9" s="39"/>
      <c r="P9" s="39"/>
      <c r="Q9" s="39"/>
      <c r="R9" s="39"/>
      <c r="S9" s="39"/>
      <c r="T9" s="39"/>
      <c r="U9" s="39"/>
      <c r="V9" s="39"/>
      <c r="W9" s="39"/>
      <c r="X9" s="39"/>
      <c r="Y9" s="39"/>
      <c r="Z9" s="39"/>
      <c r="AA9" s="39"/>
    </row>
    <row r="10" spans="2:27" ht="38.25" x14ac:dyDescent="0.2">
      <c r="B10" s="71">
        <v>4</v>
      </c>
      <c r="C10" s="99" t="s">
        <v>275</v>
      </c>
      <c r="D10" s="43" t="s">
        <v>276</v>
      </c>
      <c r="E10" s="43" t="s">
        <v>277</v>
      </c>
      <c r="F10" s="43" t="s">
        <v>25</v>
      </c>
      <c r="H10" s="109" t="s">
        <v>404</v>
      </c>
      <c r="I10" s="109" t="s">
        <v>404</v>
      </c>
      <c r="J10" s="109" t="s">
        <v>404</v>
      </c>
      <c r="K10" s="39"/>
      <c r="L10" s="39"/>
      <c r="M10" s="39"/>
      <c r="N10" s="39"/>
      <c r="O10" s="39"/>
      <c r="P10" s="39"/>
      <c r="Q10" s="39"/>
      <c r="R10" s="39"/>
      <c r="S10" s="39"/>
      <c r="T10" s="39"/>
      <c r="U10" s="39"/>
      <c r="V10" s="39"/>
      <c r="W10" s="39"/>
      <c r="X10" s="39"/>
      <c r="Y10" s="39"/>
      <c r="Z10" s="39"/>
      <c r="AA10" s="39"/>
    </row>
    <row r="11" spans="2:27" ht="38.25" x14ac:dyDescent="0.2">
      <c r="B11" s="71">
        <v>5</v>
      </c>
      <c r="C11" s="99" t="s">
        <v>279</v>
      </c>
      <c r="D11" s="43" t="s">
        <v>280</v>
      </c>
      <c r="E11" s="43" t="s">
        <v>49</v>
      </c>
      <c r="F11" s="43" t="s">
        <v>25</v>
      </c>
      <c r="H11" s="110" t="s">
        <v>415</v>
      </c>
      <c r="I11" s="110" t="s">
        <v>416</v>
      </c>
      <c r="J11" s="110" t="s">
        <v>416</v>
      </c>
      <c r="K11" s="39"/>
      <c r="L11" s="39"/>
      <c r="M11" s="39"/>
      <c r="N11" s="39"/>
      <c r="O11" s="39"/>
      <c r="P11" s="39"/>
      <c r="Q11" s="39"/>
      <c r="R11" s="39"/>
      <c r="S11" s="39"/>
      <c r="T11" s="39"/>
      <c r="U11" s="39"/>
      <c r="V11" s="39"/>
      <c r="W11" s="39"/>
      <c r="X11" s="39"/>
      <c r="Y11" s="39"/>
      <c r="Z11" s="39"/>
      <c r="AA11" s="39"/>
    </row>
    <row r="12" spans="2:27" ht="38.65" customHeight="1" x14ac:dyDescent="0.2">
      <c r="B12" s="71">
        <v>6</v>
      </c>
      <c r="C12" s="99" t="s">
        <v>367</v>
      </c>
      <c r="D12" s="43" t="s">
        <v>25</v>
      </c>
      <c r="E12" s="43" t="s">
        <v>268</v>
      </c>
      <c r="F12" s="43" t="s">
        <v>25</v>
      </c>
      <c r="H12" s="110"/>
      <c r="I12" s="109"/>
      <c r="J12" s="109"/>
      <c r="K12" s="39"/>
      <c r="L12" s="39"/>
      <c r="M12" s="39"/>
      <c r="N12" s="39"/>
      <c r="O12" s="39"/>
      <c r="P12" s="39"/>
      <c r="Q12" s="39"/>
      <c r="R12" s="39"/>
      <c r="S12" s="39"/>
      <c r="T12" s="39"/>
      <c r="U12" s="39"/>
      <c r="V12" s="39"/>
      <c r="W12" s="39"/>
      <c r="X12" s="39"/>
      <c r="Y12" s="39"/>
      <c r="Z12" s="39"/>
      <c r="AA12" s="39"/>
    </row>
    <row r="13" spans="2:27" ht="38.25" x14ac:dyDescent="0.2">
      <c r="B13" s="71">
        <v>7</v>
      </c>
      <c r="C13" s="99" t="s">
        <v>282</v>
      </c>
      <c r="D13" s="43" t="s">
        <v>283</v>
      </c>
      <c r="E13" s="43" t="s">
        <v>46</v>
      </c>
      <c r="F13" s="43">
        <v>1</v>
      </c>
      <c r="H13" s="111">
        <v>0.8325994610786438</v>
      </c>
      <c r="I13" s="111">
        <v>0.17858576774597168</v>
      </c>
      <c r="J13" s="111">
        <v>5.1757097244262695E-3</v>
      </c>
      <c r="K13" s="39"/>
      <c r="L13" s="39"/>
      <c r="M13" s="39"/>
      <c r="N13" s="39"/>
      <c r="O13" s="39"/>
      <c r="P13" s="39"/>
      <c r="Q13" s="39"/>
      <c r="R13" s="39"/>
      <c r="S13" s="39"/>
      <c r="T13" s="39"/>
      <c r="U13" s="39"/>
      <c r="V13" s="39"/>
      <c r="W13" s="39"/>
      <c r="X13" s="39"/>
      <c r="Y13" s="39"/>
      <c r="Z13" s="39"/>
      <c r="AA13" s="39"/>
    </row>
    <row r="14" spans="2:27" ht="38.25" x14ac:dyDescent="0.2">
      <c r="B14" s="71">
        <v>8</v>
      </c>
      <c r="C14" s="99" t="s">
        <v>285</v>
      </c>
      <c r="D14" s="43" t="s">
        <v>286</v>
      </c>
      <c r="E14" s="43" t="s">
        <v>287</v>
      </c>
      <c r="F14" s="43">
        <v>2</v>
      </c>
      <c r="H14" s="109">
        <v>4449.4615892045995</v>
      </c>
      <c r="I14" s="109">
        <v>925.16483293560213</v>
      </c>
      <c r="J14" s="109">
        <v>33.213043618368019</v>
      </c>
      <c r="K14" s="39"/>
      <c r="L14" s="39"/>
      <c r="M14" s="39"/>
      <c r="N14" s="39"/>
      <c r="O14" s="39"/>
      <c r="P14" s="39"/>
      <c r="Q14" s="39"/>
      <c r="R14" s="39"/>
      <c r="S14" s="39"/>
      <c r="T14" s="39"/>
      <c r="U14" s="39"/>
      <c r="V14" s="39"/>
      <c r="W14" s="39"/>
      <c r="X14" s="39"/>
      <c r="Y14" s="39"/>
      <c r="Z14" s="39"/>
      <c r="AA14" s="39"/>
    </row>
    <row r="15" spans="2:27" ht="38.25" x14ac:dyDescent="0.2">
      <c r="B15" s="71">
        <v>9</v>
      </c>
      <c r="C15" s="99" t="s">
        <v>370</v>
      </c>
      <c r="D15" s="43" t="s">
        <v>288</v>
      </c>
      <c r="E15" s="43" t="s">
        <v>289</v>
      </c>
      <c r="F15" s="43">
        <v>2</v>
      </c>
      <c r="H15" s="109">
        <v>2057.8266941088723</v>
      </c>
      <c r="I15" s="109">
        <v>0</v>
      </c>
      <c r="J15" s="109">
        <v>38.840696364765925</v>
      </c>
      <c r="K15" s="39"/>
      <c r="L15" s="39"/>
      <c r="M15" s="39"/>
      <c r="N15" s="39"/>
      <c r="O15" s="39"/>
      <c r="P15" s="39"/>
      <c r="Q15" s="39"/>
      <c r="R15" s="39"/>
      <c r="S15" s="39"/>
      <c r="T15" s="39"/>
      <c r="U15" s="39"/>
      <c r="V15" s="39"/>
      <c r="W15" s="39"/>
      <c r="X15" s="39"/>
      <c r="Y15" s="39"/>
      <c r="Z15" s="39"/>
      <c r="AA15" s="39"/>
    </row>
    <row r="16" spans="2:27" ht="38.25" x14ac:dyDescent="0.2">
      <c r="B16" s="71">
        <v>10</v>
      </c>
      <c r="C16" s="99" t="s">
        <v>371</v>
      </c>
      <c r="D16" s="43" t="s">
        <v>290</v>
      </c>
      <c r="E16" s="43" t="s">
        <v>289</v>
      </c>
      <c r="F16" s="43">
        <v>2</v>
      </c>
      <c r="H16" s="109">
        <v>273.08382584959583</v>
      </c>
      <c r="I16" s="109">
        <v>365.89717273724239</v>
      </c>
      <c r="J16" s="109">
        <v>0</v>
      </c>
      <c r="K16" s="39"/>
      <c r="L16" s="39"/>
      <c r="M16" s="39"/>
      <c r="N16" s="39"/>
      <c r="O16" s="39"/>
      <c r="P16" s="39"/>
      <c r="Q16" s="39"/>
      <c r="R16" s="39"/>
      <c r="S16" s="39"/>
      <c r="T16" s="39"/>
      <c r="U16" s="39"/>
      <c r="V16" s="39"/>
      <c r="W16" s="39"/>
      <c r="X16" s="39"/>
      <c r="Y16" s="39"/>
      <c r="Z16" s="39"/>
      <c r="AA16" s="39"/>
    </row>
    <row r="17" spans="1:27" ht="38.25" x14ac:dyDescent="0.2">
      <c r="B17" s="71">
        <v>11</v>
      </c>
      <c r="C17" s="99" t="s">
        <v>377</v>
      </c>
      <c r="D17" s="43" t="s">
        <v>291</v>
      </c>
      <c r="E17" s="43" t="s">
        <v>289</v>
      </c>
      <c r="F17" s="43">
        <v>2</v>
      </c>
      <c r="H17" s="109">
        <v>0</v>
      </c>
      <c r="I17" s="109">
        <v>0</v>
      </c>
      <c r="J17" s="109">
        <v>0</v>
      </c>
      <c r="K17" s="39"/>
      <c r="L17" s="39"/>
      <c r="M17" s="39"/>
      <c r="N17" s="39"/>
      <c r="O17" s="39"/>
      <c r="P17" s="39"/>
      <c r="Q17" s="39"/>
      <c r="R17" s="39"/>
      <c r="S17" s="39"/>
      <c r="T17" s="39"/>
      <c r="U17" s="39"/>
      <c r="V17" s="39"/>
      <c r="W17" s="39"/>
      <c r="X17" s="39"/>
      <c r="Y17" s="39"/>
      <c r="Z17" s="39"/>
      <c r="AA17" s="39"/>
    </row>
    <row r="18" spans="1:27" ht="38.25" x14ac:dyDescent="0.2">
      <c r="B18" s="71">
        <v>12</v>
      </c>
      <c r="C18" s="99" t="s">
        <v>378</v>
      </c>
      <c r="D18" s="43" t="s">
        <v>292</v>
      </c>
      <c r="E18" s="43" t="s">
        <v>289</v>
      </c>
      <c r="F18" s="43">
        <v>2</v>
      </c>
      <c r="H18" s="109">
        <v>0</v>
      </c>
      <c r="I18" s="109">
        <v>0</v>
      </c>
      <c r="J18" s="109">
        <v>0</v>
      </c>
      <c r="K18" s="39"/>
      <c r="L18" s="39"/>
      <c r="M18" s="39"/>
      <c r="N18" s="39"/>
      <c r="O18" s="39"/>
      <c r="P18" s="39"/>
      <c r="Q18" s="39"/>
      <c r="R18" s="39"/>
      <c r="S18" s="39"/>
      <c r="T18" s="39"/>
      <c r="U18" s="39"/>
      <c r="V18" s="39"/>
      <c r="W18" s="39"/>
      <c r="X18" s="39"/>
      <c r="Y18" s="39"/>
      <c r="Z18" s="39"/>
      <c r="AA18" s="39"/>
    </row>
    <row r="19" spans="1:27" ht="38.25" x14ac:dyDescent="0.2">
      <c r="B19" s="71">
        <v>13</v>
      </c>
      <c r="C19" s="99" t="s">
        <v>379</v>
      </c>
      <c r="D19" s="43" t="s">
        <v>293</v>
      </c>
      <c r="E19" s="43" t="s">
        <v>289</v>
      </c>
      <c r="F19" s="43">
        <v>2</v>
      </c>
      <c r="H19" s="109">
        <v>0</v>
      </c>
      <c r="I19" s="109">
        <v>0</v>
      </c>
      <c r="J19" s="109">
        <v>0</v>
      </c>
      <c r="K19" s="39"/>
      <c r="L19" s="39"/>
      <c r="M19" s="39"/>
      <c r="N19" s="39"/>
      <c r="O19" s="39"/>
      <c r="P19" s="39"/>
      <c r="Q19" s="39"/>
      <c r="R19" s="39"/>
      <c r="S19" s="39"/>
      <c r="T19" s="39"/>
      <c r="U19" s="39"/>
      <c r="V19" s="39"/>
      <c r="W19" s="39"/>
      <c r="X19" s="39"/>
      <c r="Y19" s="39"/>
      <c r="Z19" s="39"/>
      <c r="AA19" s="39"/>
    </row>
    <row r="20" spans="1:27" ht="38.25" x14ac:dyDescent="0.2">
      <c r="B20" s="71">
        <v>14</v>
      </c>
      <c r="C20" s="99" t="s">
        <v>380</v>
      </c>
      <c r="D20" s="43" t="s">
        <v>294</v>
      </c>
      <c r="E20" s="43" t="s">
        <v>289</v>
      </c>
      <c r="F20" s="43">
        <v>2</v>
      </c>
      <c r="H20" s="109">
        <v>2330.9105199584683</v>
      </c>
      <c r="I20" s="109">
        <v>365.89717273724239</v>
      </c>
      <c r="J20" s="109">
        <v>38.840696364765925</v>
      </c>
      <c r="K20" s="39"/>
      <c r="L20" s="39"/>
      <c r="M20" s="39"/>
      <c r="N20" s="39"/>
      <c r="O20" s="39"/>
      <c r="P20" s="39"/>
      <c r="Q20" s="39"/>
      <c r="R20" s="39"/>
      <c r="S20" s="39"/>
      <c r="T20" s="39"/>
      <c r="U20" s="39"/>
      <c r="V20" s="39"/>
      <c r="W20" s="39"/>
      <c r="X20" s="39"/>
      <c r="Y20" s="39"/>
      <c r="Z20" s="39"/>
      <c r="AA20" s="39"/>
    </row>
    <row r="21" spans="1:27" ht="38.25" x14ac:dyDescent="0.2">
      <c r="B21" s="71">
        <v>15</v>
      </c>
      <c r="C21" s="99" t="s">
        <v>295</v>
      </c>
      <c r="D21" s="43" t="s">
        <v>296</v>
      </c>
      <c r="E21" s="43" t="s">
        <v>297</v>
      </c>
      <c r="F21" s="43">
        <v>2</v>
      </c>
      <c r="H21" s="109">
        <v>52.386349971281575</v>
      </c>
      <c r="I21" s="109">
        <f>(SUM(I15:I17)*100000)/(I14*1000)</f>
        <v>39.549403491292381</v>
      </c>
      <c r="J21" s="109">
        <v>116.94410428343161</v>
      </c>
      <c r="K21" s="39"/>
      <c r="L21" s="39"/>
      <c r="M21" s="39"/>
      <c r="N21" s="39"/>
      <c r="O21" s="39"/>
      <c r="P21" s="39"/>
      <c r="Q21" s="39"/>
      <c r="R21" s="39"/>
      <c r="S21" s="39"/>
      <c r="T21" s="39"/>
      <c r="U21" s="39"/>
      <c r="V21" s="39"/>
      <c r="W21" s="39"/>
      <c r="X21" s="39"/>
      <c r="Y21" s="39"/>
      <c r="Z21" s="39"/>
      <c r="AA21" s="39"/>
    </row>
    <row r="22" spans="1:27" ht="38.25" x14ac:dyDescent="0.2">
      <c r="B22" s="71">
        <v>16</v>
      </c>
      <c r="C22" s="99" t="s">
        <v>299</v>
      </c>
      <c r="D22" s="43" t="s">
        <v>300</v>
      </c>
      <c r="E22" s="43" t="s">
        <v>297</v>
      </c>
      <c r="F22" s="43">
        <v>2</v>
      </c>
      <c r="H22" s="109">
        <v>52.386349971281575</v>
      </c>
      <c r="I22" s="109">
        <f>(I20*100000)/(I14*1000)</f>
        <v>39.549403491292381</v>
      </c>
      <c r="J22" s="109">
        <v>116.94410428343161</v>
      </c>
      <c r="K22" s="39"/>
      <c r="L22" s="39"/>
      <c r="M22" s="39"/>
      <c r="N22" s="39"/>
      <c r="O22" s="39"/>
      <c r="P22" s="39"/>
      <c r="Q22" s="39"/>
      <c r="R22" s="39"/>
      <c r="S22" s="39"/>
      <c r="T22" s="39"/>
      <c r="U22" s="39"/>
      <c r="V22" s="39"/>
      <c r="W22" s="39"/>
      <c r="X22" s="39"/>
      <c r="Y22" s="39"/>
      <c r="Z22" s="39"/>
      <c r="AA22" s="39"/>
    </row>
    <row r="23" spans="1:27" ht="38.25" x14ac:dyDescent="0.2">
      <c r="B23" s="71">
        <v>17</v>
      </c>
      <c r="C23" s="99" t="s">
        <v>302</v>
      </c>
      <c r="D23" s="43" t="s">
        <v>303</v>
      </c>
      <c r="E23" s="43" t="s">
        <v>304</v>
      </c>
      <c r="F23" s="43" t="s">
        <v>25</v>
      </c>
      <c r="H23" s="115">
        <v>4</v>
      </c>
      <c r="I23" s="115">
        <v>4</v>
      </c>
      <c r="J23" s="115">
        <v>3</v>
      </c>
      <c r="K23" s="39"/>
      <c r="L23" s="39"/>
      <c r="M23" s="39"/>
      <c r="N23" s="39"/>
      <c r="O23" s="39"/>
      <c r="P23" s="39"/>
      <c r="Q23" s="39"/>
      <c r="R23" s="39"/>
      <c r="S23" s="39"/>
      <c r="T23" s="39"/>
      <c r="U23" s="39"/>
      <c r="V23" s="39"/>
      <c r="W23" s="39"/>
      <c r="X23" s="39"/>
      <c r="Y23" s="39"/>
      <c r="Z23" s="39"/>
      <c r="AA23" s="39"/>
    </row>
    <row r="24" spans="1:27" ht="38.25" x14ac:dyDescent="0.2">
      <c r="A24" s="5"/>
      <c r="B24" s="71">
        <v>18</v>
      </c>
      <c r="C24" s="99" t="s">
        <v>306</v>
      </c>
      <c r="D24" s="43" t="s">
        <v>307</v>
      </c>
      <c r="E24" s="43" t="s">
        <v>304</v>
      </c>
      <c r="F24" s="43" t="s">
        <v>25</v>
      </c>
      <c r="G24" s="5"/>
      <c r="H24" s="115">
        <v>4</v>
      </c>
      <c r="I24" s="115">
        <v>3</v>
      </c>
      <c r="J24" s="115">
        <v>3</v>
      </c>
      <c r="K24" s="23"/>
      <c r="L24" s="23"/>
      <c r="M24" s="23"/>
      <c r="N24" s="23"/>
      <c r="O24" s="23"/>
      <c r="P24" s="23"/>
      <c r="Q24" s="23"/>
      <c r="R24" s="23"/>
      <c r="S24" s="23"/>
      <c r="T24" s="23"/>
      <c r="U24" s="23"/>
      <c r="V24" s="23"/>
      <c r="W24" s="23"/>
      <c r="X24" s="23"/>
      <c r="Y24" s="23"/>
      <c r="Z24" s="23"/>
      <c r="AA24" s="23"/>
    </row>
    <row r="25" spans="1:27" x14ac:dyDescent="0.2">
      <c r="H25"/>
      <c r="I25"/>
    </row>
    <row r="26" spans="1:27" x14ac:dyDescent="0.2"/>
    <row r="27" spans="1:27" x14ac:dyDescent="0.2"/>
    <row r="28" spans="1:27" ht="15" x14ac:dyDescent="0.25">
      <c r="B28" s="55" t="s">
        <v>335</v>
      </c>
      <c r="C28" s="26"/>
    </row>
    <row r="29" spans="1:27" x14ac:dyDescent="0.2">
      <c r="B29" s="26"/>
      <c r="C29" s="26"/>
    </row>
    <row r="30" spans="1:27" x14ac:dyDescent="0.2">
      <c r="B30" s="56"/>
      <c r="C30" s="26" t="s">
        <v>336</v>
      </c>
    </row>
    <row r="31" spans="1:27" x14ac:dyDescent="0.2">
      <c r="B31" s="26"/>
      <c r="C31" s="26"/>
    </row>
    <row r="32" spans="1:27" x14ac:dyDescent="0.2">
      <c r="B32" s="57"/>
      <c r="C32" s="26" t="s">
        <v>337</v>
      </c>
    </row>
    <row r="33" spans="2:9" x14ac:dyDescent="0.2"/>
    <row r="34" spans="2:9" x14ac:dyDescent="0.2"/>
    <row r="35" spans="2:9" x14ac:dyDescent="0.2"/>
    <row r="36" spans="2:9" s="26" customFormat="1" ht="15" x14ac:dyDescent="0.25">
      <c r="B36" s="140" t="s">
        <v>344</v>
      </c>
      <c r="C36" s="141"/>
      <c r="D36" s="141"/>
      <c r="E36" s="141"/>
      <c r="F36" s="141"/>
      <c r="G36" s="141"/>
      <c r="H36" s="141"/>
      <c r="I36" s="142"/>
    </row>
    <row r="37" spans="2:9" x14ac:dyDescent="0.2"/>
    <row r="38" spans="2:9" s="6" customFormat="1" ht="13.5" x14ac:dyDescent="0.2">
      <c r="B38" s="59" t="s">
        <v>333</v>
      </c>
      <c r="C38" s="143" t="s">
        <v>331</v>
      </c>
      <c r="D38" s="143"/>
      <c r="E38" s="143"/>
      <c r="F38" s="143"/>
      <c r="G38" s="143"/>
      <c r="H38" s="143"/>
      <c r="I38" s="143"/>
    </row>
    <row r="39" spans="2:9" s="6" customFormat="1" ht="42" customHeight="1" x14ac:dyDescent="0.2">
      <c r="B39" s="60">
        <v>1</v>
      </c>
      <c r="C39" s="136" t="s">
        <v>368</v>
      </c>
      <c r="D39" s="123"/>
      <c r="E39" s="123"/>
      <c r="F39" s="123"/>
      <c r="G39" s="123"/>
      <c r="H39" s="123"/>
      <c r="I39" s="123"/>
    </row>
    <row r="40" spans="2:9" s="6" customFormat="1" ht="25.5" customHeight="1" x14ac:dyDescent="0.2">
      <c r="B40" s="60">
        <v>2</v>
      </c>
      <c r="C40" s="136" t="s">
        <v>271</v>
      </c>
      <c r="D40" s="123"/>
      <c r="E40" s="123"/>
      <c r="F40" s="123"/>
      <c r="G40" s="123"/>
      <c r="H40" s="123"/>
      <c r="I40" s="123"/>
    </row>
    <row r="41" spans="2:9" s="6" customFormat="1" ht="27" customHeight="1" x14ac:dyDescent="0.2">
      <c r="B41" s="60">
        <v>3</v>
      </c>
      <c r="C41" s="136" t="s">
        <v>274</v>
      </c>
      <c r="D41" s="123"/>
      <c r="E41" s="123"/>
      <c r="F41" s="123"/>
      <c r="G41" s="123"/>
      <c r="H41" s="123"/>
      <c r="I41" s="123"/>
    </row>
    <row r="42" spans="2:9" s="6" customFormat="1" ht="40.5" customHeight="1" x14ac:dyDescent="0.2">
      <c r="B42" s="60">
        <v>4</v>
      </c>
      <c r="C42" s="136" t="s">
        <v>278</v>
      </c>
      <c r="D42" s="123"/>
      <c r="E42" s="123"/>
      <c r="F42" s="123"/>
      <c r="G42" s="123"/>
      <c r="H42" s="123"/>
      <c r="I42" s="123"/>
    </row>
    <row r="43" spans="2:9" s="6" customFormat="1" ht="40.5" customHeight="1" x14ac:dyDescent="0.2">
      <c r="B43" s="60">
        <v>5</v>
      </c>
      <c r="C43" s="136" t="s">
        <v>281</v>
      </c>
      <c r="D43" s="123"/>
      <c r="E43" s="123"/>
      <c r="F43" s="123"/>
      <c r="G43" s="123"/>
      <c r="H43" s="123"/>
      <c r="I43" s="123"/>
    </row>
    <row r="44" spans="2:9" s="6" customFormat="1" ht="50.65" customHeight="1" x14ac:dyDescent="0.2">
      <c r="B44" s="60">
        <v>6</v>
      </c>
      <c r="C44" s="136" t="s">
        <v>369</v>
      </c>
      <c r="D44" s="123"/>
      <c r="E44" s="123"/>
      <c r="F44" s="123"/>
      <c r="G44" s="123"/>
      <c r="H44" s="123"/>
      <c r="I44" s="123"/>
    </row>
    <row r="45" spans="2:9" s="6" customFormat="1" ht="27.4" customHeight="1" x14ac:dyDescent="0.2">
      <c r="B45" s="60">
        <v>7</v>
      </c>
      <c r="C45" s="136" t="s">
        <v>284</v>
      </c>
      <c r="D45" s="123"/>
      <c r="E45" s="123"/>
      <c r="F45" s="123"/>
      <c r="G45" s="123"/>
      <c r="H45" s="123"/>
      <c r="I45" s="123"/>
    </row>
    <row r="46" spans="2:9" s="6" customFormat="1" ht="37.15" customHeight="1" x14ac:dyDescent="0.2">
      <c r="B46" s="60">
        <v>8</v>
      </c>
      <c r="C46" s="136" t="s">
        <v>372</v>
      </c>
      <c r="D46" s="123"/>
      <c r="E46" s="123"/>
      <c r="F46" s="123"/>
      <c r="G46" s="123"/>
      <c r="H46" s="123"/>
      <c r="I46" s="123"/>
    </row>
    <row r="47" spans="2:9" s="6" customFormat="1" ht="31.5" customHeight="1" x14ac:dyDescent="0.2">
      <c r="B47" s="60">
        <v>9</v>
      </c>
      <c r="C47" s="136" t="s">
        <v>373</v>
      </c>
      <c r="D47" s="123"/>
      <c r="E47" s="123"/>
      <c r="F47" s="123"/>
      <c r="G47" s="123"/>
      <c r="H47" s="123"/>
      <c r="I47" s="123"/>
    </row>
    <row r="48" spans="2:9" s="6" customFormat="1" ht="28.9" customHeight="1" x14ac:dyDescent="0.2">
      <c r="B48" s="60">
        <v>10</v>
      </c>
      <c r="C48" s="136" t="s">
        <v>374</v>
      </c>
      <c r="D48" s="123"/>
      <c r="E48" s="123"/>
      <c r="F48" s="123"/>
      <c r="G48" s="123"/>
      <c r="H48" s="123"/>
      <c r="I48" s="123"/>
    </row>
    <row r="49" spans="2:9" s="6" customFormat="1" ht="33" customHeight="1" x14ac:dyDescent="0.2">
      <c r="B49" s="60">
        <v>11</v>
      </c>
      <c r="C49" s="136" t="s">
        <v>375</v>
      </c>
      <c r="D49" s="123"/>
      <c r="E49" s="123"/>
      <c r="F49" s="123"/>
      <c r="G49" s="123"/>
      <c r="H49" s="123"/>
      <c r="I49" s="123"/>
    </row>
    <row r="50" spans="2:9" s="6" customFormat="1" ht="59.65" customHeight="1" x14ac:dyDescent="0.2">
      <c r="B50" s="60">
        <v>12</v>
      </c>
      <c r="C50" s="136" t="s">
        <v>376</v>
      </c>
      <c r="D50" s="123"/>
      <c r="E50" s="123"/>
      <c r="F50" s="123"/>
      <c r="G50" s="123"/>
      <c r="H50" s="123"/>
      <c r="I50" s="123"/>
    </row>
    <row r="51" spans="2:9" s="6" customFormat="1" ht="25.5" customHeight="1" x14ac:dyDescent="0.2">
      <c r="B51" s="60">
        <v>13</v>
      </c>
      <c r="C51" s="136" t="s">
        <v>382</v>
      </c>
      <c r="D51" s="123"/>
      <c r="E51" s="123"/>
      <c r="F51" s="123"/>
      <c r="G51" s="123"/>
      <c r="H51" s="123"/>
      <c r="I51" s="123"/>
    </row>
    <row r="52" spans="2:9" s="6" customFormat="1" ht="25.9" customHeight="1" x14ac:dyDescent="0.2">
      <c r="B52" s="60">
        <v>14</v>
      </c>
      <c r="C52" s="136" t="s">
        <v>381</v>
      </c>
      <c r="D52" s="123"/>
      <c r="E52" s="123"/>
      <c r="F52" s="123"/>
      <c r="G52" s="123"/>
      <c r="H52" s="123"/>
      <c r="I52" s="123"/>
    </row>
    <row r="53" spans="2:9" s="6" customFormat="1" ht="22.9" customHeight="1" x14ac:dyDescent="0.2">
      <c r="B53" s="60">
        <v>15</v>
      </c>
      <c r="C53" s="136" t="s">
        <v>298</v>
      </c>
      <c r="D53" s="123"/>
      <c r="E53" s="123"/>
      <c r="F53" s="123"/>
      <c r="G53" s="123"/>
      <c r="H53" s="123"/>
      <c r="I53" s="123"/>
    </row>
    <row r="54" spans="2:9" s="6" customFormat="1" ht="28.9" customHeight="1" x14ac:dyDescent="0.2">
      <c r="B54" s="60">
        <v>16</v>
      </c>
      <c r="C54" s="136" t="s">
        <v>301</v>
      </c>
      <c r="D54" s="123"/>
      <c r="E54" s="123"/>
      <c r="F54" s="123"/>
      <c r="G54" s="123"/>
      <c r="H54" s="123"/>
      <c r="I54" s="123"/>
    </row>
    <row r="55" spans="2:9" s="6" customFormat="1" ht="41.65" customHeight="1" x14ac:dyDescent="0.2">
      <c r="B55" s="60">
        <v>17</v>
      </c>
      <c r="C55" s="136" t="s">
        <v>305</v>
      </c>
      <c r="D55" s="123"/>
      <c r="E55" s="123"/>
      <c r="F55" s="123"/>
      <c r="G55" s="123"/>
      <c r="H55" s="123"/>
      <c r="I55" s="123"/>
    </row>
    <row r="56" spans="2:9" s="6" customFormat="1" ht="58.5" customHeight="1" x14ac:dyDescent="0.2">
      <c r="B56" s="60">
        <v>18</v>
      </c>
      <c r="C56" s="136" t="s">
        <v>308</v>
      </c>
      <c r="D56" s="123"/>
      <c r="E56" s="123"/>
      <c r="F56" s="123"/>
      <c r="G56" s="123"/>
      <c r="H56" s="123"/>
      <c r="I56" s="123"/>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22" sqref="B22"/>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2" t="s">
        <v>13</v>
      </c>
      <c r="C1" s="122"/>
      <c r="D1" s="2" t="str">
        <f>'Cover sheet'!C1</f>
        <v>Northumbrian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2">
        <v>43110</v>
      </c>
      <c r="C4" s="22" t="s">
        <v>388</v>
      </c>
      <c r="D4" s="22" t="s">
        <v>389</v>
      </c>
      <c r="E4" s="23" t="s">
        <v>390</v>
      </c>
      <c r="F4" s="23"/>
    </row>
    <row r="5" spans="2:6" x14ac:dyDescent="0.2">
      <c r="B5" s="112">
        <v>43747</v>
      </c>
      <c r="C5" s="22" t="s">
        <v>388</v>
      </c>
      <c r="D5" s="22" t="s">
        <v>389</v>
      </c>
      <c r="E5" s="23" t="s">
        <v>405</v>
      </c>
      <c r="F5" s="23" t="s">
        <v>405</v>
      </c>
    </row>
    <row r="6" spans="2:6" x14ac:dyDescent="0.2">
      <c r="B6" s="112">
        <v>44890</v>
      </c>
      <c r="C6" s="22" t="s">
        <v>417</v>
      </c>
      <c r="D6" s="22" t="s">
        <v>389</v>
      </c>
      <c r="E6" s="23" t="s">
        <v>418</v>
      </c>
      <c r="F6" s="23" t="s">
        <v>419</v>
      </c>
    </row>
    <row r="7" spans="2:6" x14ac:dyDescent="0.2">
      <c r="B7" s="112">
        <v>45250</v>
      </c>
      <c r="C7" s="22" t="s">
        <v>417</v>
      </c>
      <c r="D7" s="22" t="s">
        <v>389</v>
      </c>
      <c r="E7" s="23" t="s">
        <v>420</v>
      </c>
      <c r="F7" s="23" t="s">
        <v>419</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honeticPr fontId="18" type="noConversion"/>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85" zoomScaleNormal="85" workbookViewId="0">
      <pane ySplit="6" topLeftCell="A7" activePane="bottomLeft" state="frozen"/>
      <selection activeCell="E25" sqref="E25"/>
      <selection pane="bottomLeft" activeCell="H7" sqref="H7:H22"/>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2"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5"/>
      <c r="H2" s="28"/>
    </row>
    <row r="3" spans="2:9" s="27" customFormat="1" ht="15.75" thickBot="1" x14ac:dyDescent="0.25">
      <c r="B3" s="127" t="s">
        <v>2</v>
      </c>
      <c r="C3" s="128"/>
      <c r="D3" s="129" t="str">
        <f>'Cover sheet'!C5</f>
        <v>Northumbrian Water</v>
      </c>
      <c r="E3" s="129"/>
      <c r="F3" s="129"/>
      <c r="G3" s="79"/>
      <c r="H3" s="28"/>
    </row>
    <row r="4" spans="2:9" s="27" customFormat="1" ht="19.149999999999999" customHeight="1" thickBot="1" x14ac:dyDescent="0.25">
      <c r="B4" s="127" t="s">
        <v>329</v>
      </c>
      <c r="C4" s="128"/>
      <c r="D4" s="129" t="str">
        <f>'Cover sheet'!C6</f>
        <v>Berwick</v>
      </c>
      <c r="E4" s="129"/>
      <c r="F4" s="129"/>
      <c r="G4" s="79"/>
      <c r="H4" s="28"/>
    </row>
    <row r="5" spans="2:9" s="27" customFormat="1" ht="15" thickBot="1" x14ac:dyDescent="0.25">
      <c r="B5" s="29"/>
      <c r="C5" s="29"/>
      <c r="G5" s="85"/>
      <c r="H5" s="28"/>
    </row>
    <row r="6" spans="2:9" ht="16.899999999999999" customHeight="1" thickBot="1" x14ac:dyDescent="0.25">
      <c r="B6" s="20" t="s">
        <v>333</v>
      </c>
      <c r="C6" s="21" t="s">
        <v>23</v>
      </c>
      <c r="D6" s="21" t="s">
        <v>21</v>
      </c>
      <c r="E6" s="80" t="s">
        <v>22</v>
      </c>
      <c r="F6" s="93" t="s">
        <v>332</v>
      </c>
      <c r="G6" s="86"/>
      <c r="H6" s="130" t="s">
        <v>383</v>
      </c>
      <c r="I6" s="131"/>
    </row>
    <row r="7" spans="2:9" ht="40.15" customHeight="1" x14ac:dyDescent="0.2">
      <c r="B7" s="31">
        <v>1</v>
      </c>
      <c r="C7" s="53" t="s">
        <v>24</v>
      </c>
      <c r="D7" s="53" t="s">
        <v>25</v>
      </c>
      <c r="E7" s="72" t="s">
        <v>334</v>
      </c>
      <c r="F7" s="31" t="s">
        <v>25</v>
      </c>
      <c r="G7" s="74"/>
      <c r="H7" s="113" t="s">
        <v>397</v>
      </c>
      <c r="I7" s="33" t="s">
        <v>9</v>
      </c>
    </row>
    <row r="8" spans="2:9" ht="40.15" customHeight="1" x14ac:dyDescent="0.2">
      <c r="B8" s="31">
        <v>2</v>
      </c>
      <c r="C8" s="53" t="s">
        <v>26</v>
      </c>
      <c r="D8" s="53" t="s">
        <v>25</v>
      </c>
      <c r="E8" s="72" t="s">
        <v>27</v>
      </c>
      <c r="F8" s="31">
        <v>0</v>
      </c>
      <c r="G8" s="74"/>
      <c r="H8" s="32">
        <v>7</v>
      </c>
    </row>
    <row r="9" spans="2:9" ht="40.15" customHeight="1" x14ac:dyDescent="0.2">
      <c r="B9" s="31">
        <v>3</v>
      </c>
      <c r="C9" s="53" t="s">
        <v>28</v>
      </c>
      <c r="D9" s="53" t="s">
        <v>25</v>
      </c>
      <c r="E9" s="72" t="s">
        <v>29</v>
      </c>
      <c r="F9" s="31">
        <v>0</v>
      </c>
      <c r="G9" s="74"/>
      <c r="H9" s="32">
        <v>100</v>
      </c>
    </row>
    <row r="10" spans="2:9" ht="40.15" customHeight="1" x14ac:dyDescent="0.2">
      <c r="B10" s="31">
        <v>4</v>
      </c>
      <c r="C10" s="53" t="s">
        <v>31</v>
      </c>
      <c r="D10" s="53" t="s">
        <v>25</v>
      </c>
      <c r="E10" s="72" t="s">
        <v>29</v>
      </c>
      <c r="F10" s="31">
        <v>0</v>
      </c>
      <c r="G10" s="74"/>
      <c r="H10" s="32">
        <v>0</v>
      </c>
    </row>
    <row r="11" spans="2:9" ht="40.15" customHeight="1" x14ac:dyDescent="0.2">
      <c r="B11" s="31">
        <v>5</v>
      </c>
      <c r="C11" s="53" t="s">
        <v>33</v>
      </c>
      <c r="D11" s="53" t="s">
        <v>25</v>
      </c>
      <c r="E11" s="72" t="s">
        <v>29</v>
      </c>
      <c r="F11" s="31">
        <v>0</v>
      </c>
      <c r="G11" s="74"/>
      <c r="H11" s="32">
        <v>0</v>
      </c>
    </row>
    <row r="12" spans="2:9" ht="40.15" customHeight="1" x14ac:dyDescent="0.2">
      <c r="B12" s="31">
        <v>6</v>
      </c>
      <c r="C12" s="53" t="s">
        <v>35</v>
      </c>
      <c r="D12" s="53" t="s">
        <v>25</v>
      </c>
      <c r="E12" s="72" t="s">
        <v>29</v>
      </c>
      <c r="F12" s="31">
        <v>0</v>
      </c>
      <c r="G12" s="74"/>
      <c r="H12" s="32">
        <v>0</v>
      </c>
    </row>
    <row r="13" spans="2:9" ht="40.15" customHeight="1" x14ac:dyDescent="0.2">
      <c r="B13" s="31">
        <v>7</v>
      </c>
      <c r="C13" s="53" t="s">
        <v>37</v>
      </c>
      <c r="D13" s="53" t="s">
        <v>25</v>
      </c>
      <c r="E13" s="72" t="s">
        <v>29</v>
      </c>
      <c r="F13" s="31" t="s">
        <v>25</v>
      </c>
      <c r="G13" s="74"/>
      <c r="H13" s="113" t="s">
        <v>402</v>
      </c>
    </row>
    <row r="14" spans="2:9" ht="40.15" customHeight="1" x14ac:dyDescent="0.2">
      <c r="B14" s="31">
        <v>8</v>
      </c>
      <c r="C14" s="53" t="s">
        <v>38</v>
      </c>
      <c r="D14" s="53" t="s">
        <v>25</v>
      </c>
      <c r="E14" s="72" t="s">
        <v>39</v>
      </c>
      <c r="F14" s="31">
        <v>0</v>
      </c>
      <c r="G14" s="74"/>
      <c r="H14" s="32" t="s">
        <v>394</v>
      </c>
    </row>
    <row r="15" spans="2:9" ht="40.15" customHeight="1" x14ac:dyDescent="0.2">
      <c r="B15" s="31">
        <v>9</v>
      </c>
      <c r="C15" s="53" t="s">
        <v>40</v>
      </c>
      <c r="D15" s="54" t="s">
        <v>25</v>
      </c>
      <c r="E15" s="72" t="s">
        <v>39</v>
      </c>
      <c r="F15" s="31">
        <v>0</v>
      </c>
      <c r="G15" s="74"/>
      <c r="H15" s="32" t="s">
        <v>395</v>
      </c>
    </row>
    <row r="16" spans="2:9" ht="40.15" customHeight="1" x14ac:dyDescent="0.2">
      <c r="B16" s="31">
        <v>10</v>
      </c>
      <c r="C16" s="53" t="s">
        <v>42</v>
      </c>
      <c r="D16" s="54" t="s">
        <v>25</v>
      </c>
      <c r="E16" s="87" t="s">
        <v>39</v>
      </c>
      <c r="F16" s="31">
        <v>0</v>
      </c>
      <c r="G16" s="74"/>
      <c r="H16" s="32" t="s">
        <v>396</v>
      </c>
    </row>
    <row r="17" spans="2:8" ht="40.15" customHeight="1" x14ac:dyDescent="0.2">
      <c r="B17" s="31">
        <v>11</v>
      </c>
      <c r="C17" s="53" t="s">
        <v>349</v>
      </c>
      <c r="D17" s="54" t="s">
        <v>25</v>
      </c>
      <c r="E17" s="87" t="s">
        <v>268</v>
      </c>
      <c r="F17" s="31" t="s">
        <v>25</v>
      </c>
      <c r="G17" s="74"/>
      <c r="H17" s="32" t="s">
        <v>398</v>
      </c>
    </row>
    <row r="18" spans="2:8" ht="40.15" customHeight="1" x14ac:dyDescent="0.2">
      <c r="B18" s="31">
        <v>12</v>
      </c>
      <c r="C18" s="53" t="s">
        <v>44</v>
      </c>
      <c r="D18" s="54" t="s">
        <v>45</v>
      </c>
      <c r="E18" s="87" t="s">
        <v>46</v>
      </c>
      <c r="F18" s="31">
        <v>1</v>
      </c>
      <c r="G18" s="74"/>
      <c r="H18" s="32"/>
    </row>
    <row r="19" spans="2:8" ht="40.15" customHeight="1" x14ac:dyDescent="0.2">
      <c r="B19" s="31">
        <v>13</v>
      </c>
      <c r="C19" s="53" t="s">
        <v>48</v>
      </c>
      <c r="D19" s="53" t="s">
        <v>25</v>
      </c>
      <c r="E19" s="87" t="s">
        <v>49</v>
      </c>
      <c r="F19" s="31" t="s">
        <v>25</v>
      </c>
      <c r="G19" s="74"/>
      <c r="H19" s="32" t="s">
        <v>25</v>
      </c>
    </row>
    <row r="20" spans="2:8" ht="40.15" customHeight="1" x14ac:dyDescent="0.2">
      <c r="B20" s="31">
        <v>14</v>
      </c>
      <c r="C20" s="53" t="s">
        <v>51</v>
      </c>
      <c r="D20" s="54" t="s">
        <v>25</v>
      </c>
      <c r="E20" s="87" t="s">
        <v>52</v>
      </c>
      <c r="F20" s="31" t="s">
        <v>350</v>
      </c>
      <c r="G20" s="74"/>
      <c r="H20" s="32" t="s">
        <v>401</v>
      </c>
    </row>
    <row r="21" spans="2:8" ht="40.15" customHeight="1" x14ac:dyDescent="0.2">
      <c r="B21" s="31">
        <v>15</v>
      </c>
      <c r="C21" s="53" t="s">
        <v>54</v>
      </c>
      <c r="D21" s="53" t="s">
        <v>25</v>
      </c>
      <c r="E21" s="87" t="s">
        <v>268</v>
      </c>
      <c r="F21" s="31" t="s">
        <v>25</v>
      </c>
      <c r="G21" s="74"/>
      <c r="H21" s="32" t="s">
        <v>399</v>
      </c>
    </row>
    <row r="22" spans="2:8" ht="40.15" customHeight="1" x14ac:dyDescent="0.2">
      <c r="B22" s="31">
        <v>16</v>
      </c>
      <c r="C22" s="53" t="s">
        <v>55</v>
      </c>
      <c r="D22" s="53" t="s">
        <v>25</v>
      </c>
      <c r="E22" s="87" t="s">
        <v>268</v>
      </c>
      <c r="F22" s="31" t="s">
        <v>25</v>
      </c>
      <c r="G22" s="74"/>
      <c r="H22" s="32" t="s">
        <v>400</v>
      </c>
    </row>
    <row r="23" spans="2:8" x14ac:dyDescent="0.2"/>
    <row r="24" spans="2:8" ht="13.9" customHeight="1" x14ac:dyDescent="0.2"/>
    <row r="25" spans="2:8" ht="15" x14ac:dyDescent="0.25">
      <c r="B25" s="55" t="s">
        <v>335</v>
      </c>
    </row>
    <row r="26" spans="2:8" x14ac:dyDescent="0.2"/>
    <row r="27" spans="2:8" x14ac:dyDescent="0.2">
      <c r="B27" s="56"/>
      <c r="C27" s="26" t="s">
        <v>336</v>
      </c>
    </row>
    <row r="28" spans="2:8" x14ac:dyDescent="0.2"/>
    <row r="29" spans="2:8" x14ac:dyDescent="0.2">
      <c r="B29" s="57"/>
      <c r="C29" s="26" t="s">
        <v>337</v>
      </c>
    </row>
    <row r="30" spans="2:8" x14ac:dyDescent="0.2"/>
    <row r="31" spans="2:8" x14ac:dyDescent="0.2"/>
    <row r="32" spans="2:8" x14ac:dyDescent="0.2"/>
    <row r="33" spans="1:11" s="62" customFormat="1" ht="15" x14ac:dyDescent="0.25">
      <c r="A33" s="26"/>
      <c r="B33" s="132" t="s">
        <v>338</v>
      </c>
      <c r="C33" s="133"/>
      <c r="D33" s="133"/>
      <c r="E33" s="133"/>
      <c r="F33" s="134"/>
      <c r="G33" s="81"/>
      <c r="H33" s="68"/>
      <c r="I33" s="68"/>
      <c r="J33" s="68"/>
      <c r="K33" s="69"/>
    </row>
    <row r="34" spans="1:11" s="64" customFormat="1" ht="13.9" customHeight="1" x14ac:dyDescent="0.2">
      <c r="A34" s="6"/>
      <c r="B34" s="6"/>
      <c r="C34" s="6"/>
      <c r="D34" s="6"/>
      <c r="E34" s="6"/>
      <c r="F34" s="6"/>
      <c r="H34" s="63"/>
    </row>
    <row r="35" spans="1:11" s="64" customFormat="1" ht="13.9" customHeight="1" x14ac:dyDescent="0.2">
      <c r="A35" s="6"/>
      <c r="B35" s="61" t="s">
        <v>330</v>
      </c>
      <c r="C35" s="135" t="s">
        <v>331</v>
      </c>
      <c r="D35" s="135"/>
      <c r="E35" s="135"/>
      <c r="F35" s="135"/>
      <c r="G35" s="82"/>
      <c r="H35" s="65"/>
      <c r="I35" s="65"/>
      <c r="J35" s="65"/>
      <c r="K35" s="65"/>
    </row>
    <row r="36" spans="1:11" s="67" customFormat="1" ht="73.150000000000006" customHeight="1" x14ac:dyDescent="0.2">
      <c r="A36" s="6"/>
      <c r="B36" s="60">
        <v>1</v>
      </c>
      <c r="C36" s="124" t="s">
        <v>346</v>
      </c>
      <c r="D36" s="125"/>
      <c r="E36" s="125"/>
      <c r="F36" s="126"/>
      <c r="G36" s="83"/>
      <c r="H36" s="66"/>
      <c r="I36" s="66"/>
      <c r="J36" s="66"/>
    </row>
    <row r="37" spans="1:11" s="67" customFormat="1" ht="57" customHeight="1" x14ac:dyDescent="0.2">
      <c r="A37" s="6"/>
      <c r="B37" s="60">
        <v>2</v>
      </c>
      <c r="C37" s="136" t="s">
        <v>347</v>
      </c>
      <c r="D37" s="136"/>
      <c r="E37" s="136"/>
      <c r="F37" s="136"/>
      <c r="G37" s="83"/>
    </row>
    <row r="38" spans="1:11" s="67" customFormat="1" ht="40.15" customHeight="1" x14ac:dyDescent="0.2">
      <c r="A38" s="6"/>
      <c r="B38" s="60">
        <v>3</v>
      </c>
      <c r="C38" s="136" t="s">
        <v>30</v>
      </c>
      <c r="D38" s="136"/>
      <c r="E38" s="136"/>
      <c r="F38" s="136"/>
      <c r="G38" s="83"/>
    </row>
    <row r="39" spans="1:11" s="67" customFormat="1" ht="40.15" customHeight="1" x14ac:dyDescent="0.2">
      <c r="A39" s="6"/>
      <c r="B39" s="60">
        <v>4</v>
      </c>
      <c r="C39" s="136" t="s">
        <v>32</v>
      </c>
      <c r="D39" s="136"/>
      <c r="E39" s="136"/>
      <c r="F39" s="136"/>
      <c r="G39" s="83"/>
    </row>
    <row r="40" spans="1:11" s="67" customFormat="1" ht="40.15" customHeight="1" x14ac:dyDescent="0.2">
      <c r="A40" s="6"/>
      <c r="B40" s="60">
        <v>5</v>
      </c>
      <c r="C40" s="136" t="s">
        <v>34</v>
      </c>
      <c r="D40" s="136"/>
      <c r="E40" s="136"/>
      <c r="F40" s="136"/>
      <c r="G40" s="83"/>
    </row>
    <row r="41" spans="1:11" s="67" customFormat="1" ht="40.15" customHeight="1" x14ac:dyDescent="0.2">
      <c r="A41" s="6"/>
      <c r="B41" s="60">
        <v>6</v>
      </c>
      <c r="C41" s="136" t="s">
        <v>36</v>
      </c>
      <c r="D41" s="136"/>
      <c r="E41" s="136"/>
      <c r="F41" s="136"/>
      <c r="G41" s="83"/>
    </row>
    <row r="42" spans="1:11" s="67" customFormat="1" ht="60" customHeight="1" x14ac:dyDescent="0.2">
      <c r="A42" s="6"/>
      <c r="B42" s="60">
        <v>7</v>
      </c>
      <c r="C42" s="136" t="s">
        <v>384</v>
      </c>
      <c r="D42" s="136"/>
      <c r="E42" s="136"/>
      <c r="F42" s="136"/>
      <c r="G42" s="83"/>
    </row>
    <row r="43" spans="1:11" s="67" customFormat="1" ht="66" customHeight="1" x14ac:dyDescent="0.2">
      <c r="A43" s="6"/>
      <c r="B43" s="60">
        <v>8</v>
      </c>
      <c r="C43" s="136" t="s">
        <v>348</v>
      </c>
      <c r="D43" s="136"/>
      <c r="E43" s="136"/>
      <c r="F43" s="136"/>
      <c r="G43" s="83"/>
    </row>
    <row r="44" spans="1:11" s="67" customFormat="1" ht="49.5" customHeight="1" x14ac:dyDescent="0.2">
      <c r="A44" s="6"/>
      <c r="B44" s="60">
        <v>9</v>
      </c>
      <c r="C44" s="136" t="s">
        <v>41</v>
      </c>
      <c r="D44" s="136"/>
      <c r="E44" s="136"/>
      <c r="F44" s="136"/>
      <c r="G44" s="83"/>
    </row>
    <row r="45" spans="1:11" s="67" customFormat="1" ht="47.65" customHeight="1" x14ac:dyDescent="0.2">
      <c r="A45" s="6"/>
      <c r="B45" s="60">
        <v>10</v>
      </c>
      <c r="C45" s="123" t="s">
        <v>43</v>
      </c>
      <c r="D45" s="123"/>
      <c r="E45" s="123"/>
      <c r="F45" s="123"/>
      <c r="G45" s="84"/>
    </row>
    <row r="46" spans="1:11" s="67" customFormat="1" ht="77.650000000000006" customHeight="1" x14ac:dyDescent="0.2">
      <c r="A46" s="6"/>
      <c r="B46" s="60">
        <v>11</v>
      </c>
      <c r="C46" s="123" t="s">
        <v>385</v>
      </c>
      <c r="D46" s="123"/>
      <c r="E46" s="123"/>
      <c r="F46" s="123"/>
      <c r="G46" s="84"/>
    </row>
    <row r="47" spans="1:11" s="67" customFormat="1" ht="40.15" customHeight="1" x14ac:dyDescent="0.2">
      <c r="A47" s="6"/>
      <c r="B47" s="60">
        <v>12</v>
      </c>
      <c r="C47" s="123" t="s">
        <v>47</v>
      </c>
      <c r="D47" s="123"/>
      <c r="E47" s="123"/>
      <c r="F47" s="123"/>
      <c r="G47" s="84"/>
    </row>
    <row r="48" spans="1:11" s="67" customFormat="1" ht="40.15" customHeight="1" x14ac:dyDescent="0.2">
      <c r="A48" s="6"/>
      <c r="B48" s="60">
        <v>13</v>
      </c>
      <c r="C48" s="123" t="s">
        <v>50</v>
      </c>
      <c r="D48" s="123"/>
      <c r="E48" s="123"/>
      <c r="F48" s="123"/>
      <c r="G48" s="84"/>
    </row>
    <row r="49" spans="1:7" s="67" customFormat="1" ht="47.65" customHeight="1" x14ac:dyDescent="0.2">
      <c r="A49" s="6"/>
      <c r="B49" s="60">
        <v>14</v>
      </c>
      <c r="C49" s="123" t="s">
        <v>53</v>
      </c>
      <c r="D49" s="123"/>
      <c r="E49" s="123"/>
      <c r="F49" s="123"/>
      <c r="G49" s="84"/>
    </row>
    <row r="50" spans="1:7" s="67" customFormat="1" ht="91.15" customHeight="1" x14ac:dyDescent="0.2">
      <c r="A50" s="6"/>
      <c r="B50" s="60">
        <v>15</v>
      </c>
      <c r="C50" s="123" t="s">
        <v>386</v>
      </c>
      <c r="D50" s="123"/>
      <c r="E50" s="123"/>
      <c r="F50" s="123"/>
      <c r="G50" s="84"/>
    </row>
    <row r="51" spans="1:7" s="67" customFormat="1" ht="149.65" customHeight="1" x14ac:dyDescent="0.2">
      <c r="A51" s="6"/>
      <c r="B51" s="60">
        <v>16</v>
      </c>
      <c r="C51" s="123" t="s">
        <v>387</v>
      </c>
      <c r="D51" s="123"/>
      <c r="E51" s="123"/>
      <c r="F51" s="123"/>
      <c r="G51" s="84"/>
    </row>
    <row r="52" spans="1:7" x14ac:dyDescent="0.2"/>
    <row r="53" spans="1:7" x14ac:dyDescent="0.2">
      <c r="B53" s="132" t="s">
        <v>364</v>
      </c>
      <c r="C53" s="133"/>
      <c r="D53" s="133"/>
      <c r="E53" s="133"/>
      <c r="F53" s="134"/>
    </row>
    <row r="54" spans="1:7" ht="15" thickBot="1" x14ac:dyDescent="0.25"/>
    <row r="55" spans="1:7" ht="15" thickBot="1" x14ac:dyDescent="0.25">
      <c r="B55" s="88" t="s">
        <v>333</v>
      </c>
      <c r="C55" s="89" t="s">
        <v>351</v>
      </c>
      <c r="D55" s="89" t="s">
        <v>352</v>
      </c>
    </row>
    <row r="56" spans="1:7" ht="51.75" thickBot="1" x14ac:dyDescent="0.25">
      <c r="B56" s="90">
        <v>1</v>
      </c>
      <c r="C56" s="91" t="s">
        <v>353</v>
      </c>
      <c r="D56" s="91" t="s">
        <v>357</v>
      </c>
    </row>
    <row r="57" spans="1:7" ht="64.5" thickBot="1" x14ac:dyDescent="0.25">
      <c r="B57" s="90">
        <v>2</v>
      </c>
      <c r="C57" s="91" t="s">
        <v>354</v>
      </c>
      <c r="D57" s="91" t="s">
        <v>358</v>
      </c>
    </row>
    <row r="58" spans="1:7" ht="90" thickBot="1" x14ac:dyDescent="0.25">
      <c r="B58" s="90">
        <v>3</v>
      </c>
      <c r="C58" s="91" t="s">
        <v>359</v>
      </c>
      <c r="D58" s="91" t="s">
        <v>361</v>
      </c>
    </row>
    <row r="59" spans="1:7" ht="128.25" thickBot="1" x14ac:dyDescent="0.25">
      <c r="B59" s="90">
        <v>4</v>
      </c>
      <c r="C59" s="91" t="s">
        <v>360</v>
      </c>
      <c r="D59" s="91" t="s">
        <v>362</v>
      </c>
    </row>
    <row r="60" spans="1:7" ht="39" thickBot="1" x14ac:dyDescent="0.25">
      <c r="B60" s="90">
        <v>5</v>
      </c>
      <c r="C60" s="91" t="s">
        <v>355</v>
      </c>
      <c r="D60" s="91" t="s">
        <v>363</v>
      </c>
    </row>
    <row r="61" spans="1:7" x14ac:dyDescent="0.2"/>
    <row r="62" spans="1:7" ht="38.25" x14ac:dyDescent="0.2">
      <c r="C62" s="92"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8" sqref="H8"/>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27" t="s">
        <v>2</v>
      </c>
      <c r="C3" s="147"/>
      <c r="D3" s="144" t="str">
        <f>'Cover sheet'!C5</f>
        <v>Northumbrian Water</v>
      </c>
      <c r="E3" s="145"/>
      <c r="F3" s="146"/>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27" t="s">
        <v>329</v>
      </c>
      <c r="C4" s="147"/>
      <c r="D4" s="144" t="str">
        <f>'Cover sheet'!C6</f>
        <v>Berwick</v>
      </c>
      <c r="E4" s="145"/>
      <c r="F4" s="146"/>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20" t="s">
        <v>333</v>
      </c>
      <c r="C6" s="20" t="s">
        <v>20</v>
      </c>
      <c r="D6" s="21" t="s">
        <v>21</v>
      </c>
      <c r="E6" s="21" t="s">
        <v>22</v>
      </c>
      <c r="F6" s="93"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6">
        <v>1</v>
      </c>
      <c r="C7" s="94" t="s">
        <v>366</v>
      </c>
      <c r="D7" s="37" t="s">
        <v>141</v>
      </c>
      <c r="E7" s="37" t="s">
        <v>46</v>
      </c>
      <c r="F7" s="37">
        <v>2</v>
      </c>
      <c r="G7" s="38"/>
      <c r="H7" s="101">
        <v>11.600000000000001</v>
      </c>
      <c r="I7" s="101">
        <v>11.600000000000001</v>
      </c>
      <c r="J7" s="101">
        <v>11.600000000000001</v>
      </c>
      <c r="K7" s="101">
        <v>11.600000000000001</v>
      </c>
      <c r="L7" s="101">
        <v>11.600000000000001</v>
      </c>
      <c r="M7" s="101">
        <v>11.600000000000001</v>
      </c>
      <c r="N7" s="101">
        <v>11.600000000000001</v>
      </c>
      <c r="O7" s="101">
        <v>11.600000000000001</v>
      </c>
      <c r="P7" s="101">
        <v>11.600000000000001</v>
      </c>
      <c r="Q7" s="101">
        <v>11.600000000000001</v>
      </c>
      <c r="R7" s="101">
        <v>11.600000000000001</v>
      </c>
      <c r="S7" s="101">
        <v>11.600000000000001</v>
      </c>
      <c r="T7" s="101">
        <v>11.600000000000001</v>
      </c>
      <c r="U7" s="101">
        <v>11.600000000000001</v>
      </c>
      <c r="V7" s="101">
        <v>11.600000000000001</v>
      </c>
      <c r="W7" s="101">
        <v>11.600000000000001</v>
      </c>
      <c r="X7" s="101">
        <v>11.600000000000001</v>
      </c>
      <c r="Y7" s="101">
        <v>11.600000000000001</v>
      </c>
      <c r="Z7" s="101">
        <v>11.600000000000001</v>
      </c>
      <c r="AA7" s="101">
        <v>11.600000000000001</v>
      </c>
      <c r="AB7" s="101">
        <v>11.600000000000001</v>
      </c>
      <c r="AC7" s="101">
        <v>11.600000000000001</v>
      </c>
      <c r="AD7" s="101">
        <v>11.600000000000001</v>
      </c>
      <c r="AE7" s="101">
        <v>11.600000000000001</v>
      </c>
      <c r="AF7" s="101">
        <v>11.600000000000001</v>
      </c>
      <c r="AG7" s="101">
        <v>11.600000000000001</v>
      </c>
      <c r="AH7" s="101">
        <v>11.600000000000001</v>
      </c>
      <c r="AI7" s="101">
        <v>11.600000000000001</v>
      </c>
      <c r="AJ7" s="101">
        <v>11.600000000000001</v>
      </c>
      <c r="AK7" s="101">
        <v>11.600000000000001</v>
      </c>
      <c r="AL7" s="101">
        <v>11.600000000000001</v>
      </c>
      <c r="AM7" s="101">
        <v>11.600000000000001</v>
      </c>
      <c r="AN7" s="101">
        <v>11.600000000000001</v>
      </c>
      <c r="AO7" s="101">
        <v>11.600000000000001</v>
      </c>
      <c r="AP7" s="101">
        <v>11.600000000000001</v>
      </c>
      <c r="AQ7" s="101">
        <v>11.600000000000001</v>
      </c>
      <c r="AR7" s="101">
        <v>11.600000000000001</v>
      </c>
      <c r="AS7" s="101">
        <v>11.600000000000001</v>
      </c>
      <c r="AT7" s="101">
        <v>11.600000000000001</v>
      </c>
      <c r="AU7" s="101">
        <v>11.600000000000001</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7">
        <f>B7+1</f>
        <v>2</v>
      </c>
      <c r="C8" s="95" t="s">
        <v>365</v>
      </c>
      <c r="D8" s="42" t="s">
        <v>143</v>
      </c>
      <c r="E8" s="43" t="s">
        <v>46</v>
      </c>
      <c r="F8" s="43">
        <v>2</v>
      </c>
      <c r="G8" s="38"/>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I8" s="101">
        <v>0</v>
      </c>
      <c r="AJ8" s="101">
        <v>0</v>
      </c>
      <c r="AK8" s="101">
        <v>0</v>
      </c>
      <c r="AL8" s="101">
        <v>0</v>
      </c>
      <c r="AM8" s="101">
        <v>0</v>
      </c>
      <c r="AN8" s="101">
        <v>0</v>
      </c>
      <c r="AO8" s="101">
        <v>0</v>
      </c>
      <c r="AP8" s="101">
        <v>0</v>
      </c>
      <c r="AQ8" s="101">
        <v>0</v>
      </c>
      <c r="AR8" s="101">
        <v>0</v>
      </c>
      <c r="AS8" s="101">
        <v>0</v>
      </c>
      <c r="AT8" s="101">
        <v>0</v>
      </c>
      <c r="AU8" s="101">
        <v>0</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7">
        <f t="shared" ref="B9:B12" si="0">B8+1</f>
        <v>3</v>
      </c>
      <c r="C9" s="95" t="s">
        <v>145</v>
      </c>
      <c r="D9" s="42" t="s">
        <v>146</v>
      </c>
      <c r="E9" s="43" t="s">
        <v>46</v>
      </c>
      <c r="F9" s="43">
        <v>2</v>
      </c>
      <c r="G9" s="38"/>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I9" s="101">
        <v>0</v>
      </c>
      <c r="AJ9" s="101">
        <v>0</v>
      </c>
      <c r="AK9" s="101">
        <v>0</v>
      </c>
      <c r="AL9" s="101">
        <v>0</v>
      </c>
      <c r="AM9" s="101">
        <v>0</v>
      </c>
      <c r="AN9" s="101">
        <v>0</v>
      </c>
      <c r="AO9" s="101">
        <v>0</v>
      </c>
      <c r="AP9" s="101">
        <v>0</v>
      </c>
      <c r="AQ9" s="101">
        <v>0</v>
      </c>
      <c r="AR9" s="101">
        <v>0</v>
      </c>
      <c r="AS9" s="101">
        <v>0</v>
      </c>
      <c r="AT9" s="101">
        <v>0</v>
      </c>
      <c r="AU9" s="101">
        <v>0</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7">
        <f t="shared" si="0"/>
        <v>4</v>
      </c>
      <c r="C10" s="95" t="s">
        <v>148</v>
      </c>
      <c r="D10" s="42" t="s">
        <v>149</v>
      </c>
      <c r="E10" s="43" t="s">
        <v>46</v>
      </c>
      <c r="F10" s="43">
        <v>2</v>
      </c>
      <c r="G10" s="38"/>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7">
        <f t="shared" si="0"/>
        <v>5</v>
      </c>
      <c r="C11" s="95" t="s">
        <v>151</v>
      </c>
      <c r="D11" s="42" t="s">
        <v>152</v>
      </c>
      <c r="E11" s="43" t="s">
        <v>46</v>
      </c>
      <c r="F11" s="43">
        <v>2</v>
      </c>
      <c r="G11" s="38"/>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7">
        <f t="shared" si="0"/>
        <v>6</v>
      </c>
      <c r="C12" s="95" t="s">
        <v>154</v>
      </c>
      <c r="D12" s="42" t="s">
        <v>155</v>
      </c>
      <c r="E12" s="43" t="s">
        <v>46</v>
      </c>
      <c r="F12" s="43">
        <v>2</v>
      </c>
      <c r="G12" s="38"/>
      <c r="H12" s="102" t="s">
        <v>406</v>
      </c>
      <c r="I12" s="102" t="s">
        <v>406</v>
      </c>
      <c r="J12" s="102" t="s">
        <v>406</v>
      </c>
      <c r="K12" s="102" t="s">
        <v>406</v>
      </c>
      <c r="L12" s="102" t="s">
        <v>406</v>
      </c>
      <c r="M12" s="102" t="s">
        <v>406</v>
      </c>
      <c r="N12" s="102" t="s">
        <v>406</v>
      </c>
      <c r="O12" s="102" t="s">
        <v>406</v>
      </c>
      <c r="P12" s="102" t="s">
        <v>406</v>
      </c>
      <c r="Q12" s="102" t="s">
        <v>406</v>
      </c>
      <c r="R12" s="102" t="s">
        <v>406</v>
      </c>
      <c r="S12" s="102" t="s">
        <v>406</v>
      </c>
      <c r="T12" s="102" t="s">
        <v>406</v>
      </c>
      <c r="U12" s="102" t="s">
        <v>406</v>
      </c>
      <c r="V12" s="102" t="s">
        <v>406</v>
      </c>
      <c r="W12" s="102" t="s">
        <v>406</v>
      </c>
      <c r="X12" s="102" t="s">
        <v>406</v>
      </c>
      <c r="Y12" s="102" t="s">
        <v>406</v>
      </c>
      <c r="Z12" s="102" t="s">
        <v>406</v>
      </c>
      <c r="AA12" s="102" t="s">
        <v>406</v>
      </c>
      <c r="AB12" s="102" t="s">
        <v>406</v>
      </c>
      <c r="AC12" s="102" t="s">
        <v>406</v>
      </c>
      <c r="AD12" s="102" t="s">
        <v>406</v>
      </c>
      <c r="AE12" s="102" t="s">
        <v>406</v>
      </c>
      <c r="AF12" s="102" t="s">
        <v>406</v>
      </c>
      <c r="AG12" s="102" t="s">
        <v>406</v>
      </c>
      <c r="AH12" s="102" t="s">
        <v>406</v>
      </c>
      <c r="AI12" s="102" t="s">
        <v>406</v>
      </c>
      <c r="AJ12" s="102" t="s">
        <v>406</v>
      </c>
      <c r="AK12" s="102" t="s">
        <v>406</v>
      </c>
      <c r="AL12" s="102" t="s">
        <v>406</v>
      </c>
      <c r="AM12" s="102" t="s">
        <v>406</v>
      </c>
      <c r="AN12" s="102" t="s">
        <v>406</v>
      </c>
      <c r="AO12" s="102" t="s">
        <v>406</v>
      </c>
      <c r="AP12" s="102" t="s">
        <v>406</v>
      </c>
      <c r="AQ12" s="102" t="s">
        <v>406</v>
      </c>
      <c r="AR12" s="102" t="s">
        <v>406</v>
      </c>
      <c r="AS12" s="102" t="s">
        <v>406</v>
      </c>
      <c r="AT12" s="102" t="s">
        <v>406</v>
      </c>
      <c r="AU12" s="102" t="s">
        <v>406</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5" t="s">
        <v>335</v>
      </c>
      <c r="C16" s="26"/>
    </row>
    <row r="17" spans="2:9" x14ac:dyDescent="0.2">
      <c r="B17" s="26"/>
      <c r="C17" s="26"/>
    </row>
    <row r="18" spans="2:9" x14ac:dyDescent="0.2">
      <c r="B18" s="56"/>
      <c r="C18" s="26" t="s">
        <v>336</v>
      </c>
    </row>
    <row r="19" spans="2:9" x14ac:dyDescent="0.2">
      <c r="B19" s="26"/>
      <c r="C19" s="26"/>
    </row>
    <row r="20" spans="2:9" x14ac:dyDescent="0.2">
      <c r="B20" s="57"/>
      <c r="C20" s="26" t="s">
        <v>337</v>
      </c>
    </row>
    <row r="21" spans="2:9" x14ac:dyDescent="0.2"/>
    <row r="22" spans="2:9" x14ac:dyDescent="0.2"/>
    <row r="23" spans="2:9" x14ac:dyDescent="0.2"/>
    <row r="24" spans="2:9" s="26" customFormat="1" x14ac:dyDescent="0.2">
      <c r="B24" s="140" t="s">
        <v>339</v>
      </c>
      <c r="C24" s="141"/>
      <c r="D24" s="141"/>
      <c r="E24" s="141"/>
      <c r="F24" s="141"/>
      <c r="G24" s="141"/>
      <c r="H24" s="141"/>
      <c r="I24" s="142"/>
    </row>
    <row r="25" spans="2:9" x14ac:dyDescent="0.2"/>
    <row r="26" spans="2:9" s="6" customFormat="1" ht="12.75" x14ac:dyDescent="0.2">
      <c r="B26" s="59" t="s">
        <v>333</v>
      </c>
      <c r="C26" s="143" t="s">
        <v>331</v>
      </c>
      <c r="D26" s="143"/>
      <c r="E26" s="143"/>
      <c r="F26" s="143"/>
      <c r="G26" s="143"/>
      <c r="H26" s="143"/>
      <c r="I26" s="143"/>
    </row>
    <row r="27" spans="2:9" s="6" customFormat="1" ht="76.150000000000006" customHeight="1" x14ac:dyDescent="0.2">
      <c r="B27" s="60">
        <v>1</v>
      </c>
      <c r="C27" s="137" t="s">
        <v>142</v>
      </c>
      <c r="D27" s="138"/>
      <c r="E27" s="138"/>
      <c r="F27" s="138"/>
      <c r="G27" s="138"/>
      <c r="H27" s="138"/>
      <c r="I27" s="138"/>
    </row>
    <row r="28" spans="2:9" s="6" customFormat="1" ht="55.9" customHeight="1" x14ac:dyDescent="0.2">
      <c r="B28" s="60">
        <f>B27+1</f>
        <v>2</v>
      </c>
      <c r="C28" s="137" t="s">
        <v>144</v>
      </c>
      <c r="D28" s="138"/>
      <c r="E28" s="138"/>
      <c r="F28" s="138"/>
      <c r="G28" s="138"/>
      <c r="H28" s="138"/>
      <c r="I28" s="138"/>
    </row>
    <row r="29" spans="2:9" s="6" customFormat="1" ht="58.15" customHeight="1" x14ac:dyDescent="0.2">
      <c r="B29" s="60">
        <f t="shared" ref="B29:B32" si="1">B28+1</f>
        <v>3</v>
      </c>
      <c r="C29" s="137" t="s">
        <v>147</v>
      </c>
      <c r="D29" s="138"/>
      <c r="E29" s="138"/>
      <c r="F29" s="138"/>
      <c r="G29" s="138"/>
      <c r="H29" s="138"/>
      <c r="I29" s="138"/>
    </row>
    <row r="30" spans="2:9" s="6" customFormat="1" ht="41.65" customHeight="1" x14ac:dyDescent="0.2">
      <c r="B30" s="60">
        <f t="shared" si="1"/>
        <v>4</v>
      </c>
      <c r="C30" s="137" t="s">
        <v>150</v>
      </c>
      <c r="D30" s="138"/>
      <c r="E30" s="138"/>
      <c r="F30" s="138"/>
      <c r="G30" s="138"/>
      <c r="H30" s="138"/>
      <c r="I30" s="138"/>
    </row>
    <row r="31" spans="2:9" s="6" customFormat="1" ht="94.9" customHeight="1" x14ac:dyDescent="0.2">
      <c r="B31" s="60">
        <f t="shared" si="1"/>
        <v>5</v>
      </c>
      <c r="C31" s="137" t="s">
        <v>153</v>
      </c>
      <c r="D31" s="138"/>
      <c r="E31" s="138"/>
      <c r="F31" s="138"/>
      <c r="G31" s="138"/>
      <c r="H31" s="138"/>
      <c r="I31" s="138"/>
    </row>
    <row r="32" spans="2:9" s="6" customFormat="1" ht="82.5" customHeight="1" x14ac:dyDescent="0.2">
      <c r="B32" s="60">
        <f t="shared" si="1"/>
        <v>6</v>
      </c>
      <c r="C32" s="137" t="s">
        <v>156</v>
      </c>
      <c r="D32" s="138"/>
      <c r="E32" s="138"/>
      <c r="F32" s="138"/>
      <c r="G32" s="138"/>
      <c r="H32" s="138"/>
      <c r="I32" s="138"/>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13" sqref="H13:H14"/>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49" t="s">
        <v>157</v>
      </c>
      <c r="C1" s="149"/>
      <c r="D1" s="149"/>
      <c r="E1" s="149"/>
      <c r="F1" s="149"/>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27" t="s">
        <v>2</v>
      </c>
      <c r="C3" s="147"/>
      <c r="D3" s="144" t="str">
        <f>'Cover sheet'!C5</f>
        <v>Northumbrian Water</v>
      </c>
      <c r="E3" s="145"/>
      <c r="F3" s="146"/>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0" t="s">
        <v>329</v>
      </c>
      <c r="C4" s="151"/>
      <c r="D4" s="144" t="str">
        <f>'Cover sheet'!C6</f>
        <v>Berwick</v>
      </c>
      <c r="E4" s="145"/>
      <c r="F4" s="146"/>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159</v>
      </c>
      <c r="E7" s="37" t="s">
        <v>46</v>
      </c>
      <c r="F7" s="98">
        <v>2</v>
      </c>
      <c r="G7" s="45"/>
      <c r="H7" s="101">
        <v>1.5971746444702148</v>
      </c>
      <c r="I7" s="101">
        <v>1.5986305065453053</v>
      </c>
      <c r="J7" s="101">
        <v>1.5991422310471535</v>
      </c>
      <c r="K7" s="101">
        <v>1.6019664965569973</v>
      </c>
      <c r="L7" s="101">
        <v>1.6017969399690628</v>
      </c>
      <c r="M7" s="101">
        <v>1.6019338704645634</v>
      </c>
      <c r="N7" s="101">
        <v>1.6021087095141411</v>
      </c>
      <c r="O7" s="101">
        <v>1.6052505485713482</v>
      </c>
      <c r="P7" s="101">
        <v>1.6033171694725752</v>
      </c>
      <c r="Q7" s="101">
        <v>1.6048169005662203</v>
      </c>
      <c r="R7" s="101">
        <v>1.6063397582620382</v>
      </c>
      <c r="S7" s="101">
        <v>1.6103168968111277</v>
      </c>
      <c r="T7" s="101">
        <v>1.6077612470835447</v>
      </c>
      <c r="U7" s="101">
        <v>1.6062328238040209</v>
      </c>
      <c r="V7" s="101">
        <v>1.611431023105979</v>
      </c>
      <c r="W7" s="101">
        <v>1.6135213170200586</v>
      </c>
      <c r="X7" s="101">
        <v>1.6116488538682461</v>
      </c>
      <c r="Y7" s="101">
        <v>1.6128134876489639</v>
      </c>
      <c r="Z7" s="101">
        <v>1.6129225231707096</v>
      </c>
      <c r="AA7" s="101">
        <v>1.6166409775614738</v>
      </c>
      <c r="AB7" s="101">
        <v>1.6147880665957928</v>
      </c>
      <c r="AC7" s="101">
        <v>1.6160168349742889</v>
      </c>
      <c r="AD7" s="101">
        <v>1.6169349439442158</v>
      </c>
      <c r="AE7" s="101">
        <v>1.6198695972561836</v>
      </c>
      <c r="AF7" s="101">
        <v>1.6184049490839243</v>
      </c>
      <c r="AG7" s="101">
        <v>1.6199773978441954</v>
      </c>
      <c r="AH7" s="101">
        <v>1.6220072526484728</v>
      </c>
      <c r="AI7" s="101">
        <v>1.6265933122485876</v>
      </c>
      <c r="AJ7" s="101">
        <v>1.6250293646007776</v>
      </c>
      <c r="AK7" s="101">
        <v>1.6255084257572889</v>
      </c>
      <c r="AL7" s="101">
        <v>1.6265414524823427</v>
      </c>
      <c r="AM7" s="101">
        <v>1.6306859608739614</v>
      </c>
      <c r="AN7" s="101">
        <v>1.6297315284609795</v>
      </c>
      <c r="AO7" s="101">
        <v>1.6313509456813335</v>
      </c>
      <c r="AP7" s="101">
        <v>1.6313836872577667</v>
      </c>
      <c r="AQ7" s="101">
        <v>1.6361700184643269</v>
      </c>
      <c r="AR7" s="101">
        <v>1.6341988518834114</v>
      </c>
      <c r="AS7" s="101">
        <v>1.6353525184094906</v>
      </c>
      <c r="AT7" s="101">
        <v>1.6370528787374496</v>
      </c>
      <c r="AU7" s="101">
        <v>1.641886655241251</v>
      </c>
      <c r="AV7" s="101"/>
      <c r="AW7" s="101"/>
      <c r="AX7" s="101"/>
      <c r="AY7" s="101"/>
      <c r="AZ7" s="101"/>
      <c r="BA7" s="101"/>
      <c r="BB7" s="101"/>
      <c r="BC7" s="101"/>
      <c r="BD7" s="101"/>
      <c r="BE7" s="101"/>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1">
        <v>2</v>
      </c>
      <c r="C8" s="30" t="s">
        <v>161</v>
      </c>
      <c r="D8" s="31" t="s">
        <v>162</v>
      </c>
      <c r="E8" s="31" t="s">
        <v>46</v>
      </c>
      <c r="F8" s="31">
        <v>2</v>
      </c>
      <c r="G8" s="45"/>
      <c r="H8" s="101">
        <v>0.1134000001475215</v>
      </c>
      <c r="I8" s="101">
        <v>0.11275200033560395</v>
      </c>
      <c r="J8" s="101">
        <v>0.11210400052368641</v>
      </c>
      <c r="K8" s="101">
        <v>0.11145600071176887</v>
      </c>
      <c r="L8" s="101">
        <v>0.11080800043419003</v>
      </c>
      <c r="M8" s="101">
        <v>0.11016000062227249</v>
      </c>
      <c r="N8" s="101">
        <v>0.10951200081035495</v>
      </c>
      <c r="O8" s="101">
        <v>0.1088640009984374</v>
      </c>
      <c r="P8" s="101">
        <v>0.10821600072085857</v>
      </c>
      <c r="Q8" s="101">
        <v>0.10756800090894103</v>
      </c>
      <c r="R8" s="101">
        <v>0.10692000109702349</v>
      </c>
      <c r="S8" s="101">
        <v>0.10627200128510594</v>
      </c>
      <c r="T8" s="101">
        <v>0.10562400100752711</v>
      </c>
      <c r="U8" s="101">
        <v>0.10497600119560957</v>
      </c>
      <c r="V8" s="101">
        <v>0.10432800138369203</v>
      </c>
      <c r="W8" s="101">
        <v>0.10368000157177448</v>
      </c>
      <c r="X8" s="101">
        <v>0.10303200175985694</v>
      </c>
      <c r="Y8" s="101">
        <v>0.10238400148227811</v>
      </c>
      <c r="Z8" s="101">
        <v>0.10173600167036057</v>
      </c>
      <c r="AA8" s="101">
        <v>0.10108800185844302</v>
      </c>
      <c r="AB8" s="101">
        <v>0.10044000204652548</v>
      </c>
      <c r="AC8" s="101">
        <v>9.9792001768946648E-2</v>
      </c>
      <c r="AD8" s="101">
        <v>9.9144001957029104E-2</v>
      </c>
      <c r="AE8" s="101">
        <v>9.8496002145111561E-2</v>
      </c>
      <c r="AF8" s="101">
        <v>9.7848002333194017E-2</v>
      </c>
      <c r="AG8" s="101">
        <v>9.720000228844583E-2</v>
      </c>
      <c r="AH8" s="101">
        <v>9.6552002476528287E-2</v>
      </c>
      <c r="AI8" s="101">
        <v>9.59040024317801E-2</v>
      </c>
      <c r="AJ8" s="101">
        <v>9.5256002619862556E-2</v>
      </c>
      <c r="AK8" s="101">
        <v>9.4608002575114369E-2</v>
      </c>
      <c r="AL8" s="101">
        <v>9.3960002763196826E-2</v>
      </c>
      <c r="AM8" s="101">
        <v>9.3312002718448639E-2</v>
      </c>
      <c r="AN8" s="101">
        <v>9.2664002906531096E-2</v>
      </c>
      <c r="AO8" s="101">
        <v>9.2016003094613552E-2</v>
      </c>
      <c r="AP8" s="101">
        <v>9.1368003049865365E-2</v>
      </c>
      <c r="AQ8" s="101">
        <v>9.0720003237947822E-2</v>
      </c>
      <c r="AR8" s="101">
        <v>9.0072003193199635E-2</v>
      </c>
      <c r="AS8" s="101">
        <v>8.9424003381282091E-2</v>
      </c>
      <c r="AT8" s="101">
        <v>8.8776003336533904E-2</v>
      </c>
      <c r="AU8" s="101">
        <v>8.8128003524616361E-2</v>
      </c>
      <c r="AV8" s="101"/>
      <c r="AW8" s="101"/>
      <c r="AX8" s="101"/>
      <c r="AY8" s="101"/>
      <c r="AZ8" s="101"/>
      <c r="BA8" s="101"/>
      <c r="BB8" s="101"/>
      <c r="BC8" s="101"/>
      <c r="BD8" s="101"/>
      <c r="BE8" s="101"/>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1">
        <v>3</v>
      </c>
      <c r="C9" s="30" t="s">
        <v>164</v>
      </c>
      <c r="D9" s="31" t="s">
        <v>165</v>
      </c>
      <c r="E9" s="31" t="s">
        <v>46</v>
      </c>
      <c r="F9" s="31">
        <v>2</v>
      </c>
      <c r="G9" s="45"/>
      <c r="H9" s="101">
        <v>0.88868671655654907</v>
      </c>
      <c r="I9" s="101">
        <v>0.92852407693862915</v>
      </c>
      <c r="J9" s="101">
        <v>0.97161275148391724</v>
      </c>
      <c r="K9" s="101">
        <v>1.0137732028961182</v>
      </c>
      <c r="L9" s="101">
        <v>1.0555670261383057</v>
      </c>
      <c r="M9" s="101">
        <v>1.0975556373596191</v>
      </c>
      <c r="N9" s="101">
        <v>1.1398205757141113</v>
      </c>
      <c r="O9" s="101">
        <v>1.1831239461898804</v>
      </c>
      <c r="P9" s="101">
        <v>1.2257034778594971</v>
      </c>
      <c r="Q9" s="101">
        <v>1.2683403491973877</v>
      </c>
      <c r="R9" s="101">
        <v>1.3075250387191772</v>
      </c>
      <c r="S9" s="101">
        <v>1.3439887762069702</v>
      </c>
      <c r="T9" s="101">
        <v>1.3793332576751709</v>
      </c>
      <c r="U9" s="101">
        <v>1.4170993566513062</v>
      </c>
      <c r="V9" s="101">
        <v>1.4540568590164185</v>
      </c>
      <c r="W9" s="101">
        <v>1.4919031858444214</v>
      </c>
      <c r="X9" s="101">
        <v>1.5275428295135498</v>
      </c>
      <c r="Y9" s="101">
        <v>1.5630429983139038</v>
      </c>
      <c r="Z9" s="101">
        <v>1.6009589433670044</v>
      </c>
      <c r="AA9" s="101">
        <v>1.6385241746902466</v>
      </c>
      <c r="AB9" s="101">
        <v>1.6719974279403687</v>
      </c>
      <c r="AC9" s="101">
        <v>1.7017687559127808</v>
      </c>
      <c r="AD9" s="101">
        <v>1.7318629026412964</v>
      </c>
      <c r="AE9" s="101">
        <v>1.7616374492645264</v>
      </c>
      <c r="AF9" s="101">
        <v>1.7882299423217773</v>
      </c>
      <c r="AG9" s="101">
        <v>1.8126636743545532</v>
      </c>
      <c r="AH9" s="101">
        <v>1.8182626962661743</v>
      </c>
      <c r="AI9" s="101">
        <v>1.8378851413726807</v>
      </c>
      <c r="AJ9" s="101">
        <v>1.856736421585083</v>
      </c>
      <c r="AK9" s="101">
        <v>1.8754070997238159</v>
      </c>
      <c r="AL9" s="101">
        <v>1.8947528600692749</v>
      </c>
      <c r="AM9" s="101">
        <v>1.9130721092224121</v>
      </c>
      <c r="AN9" s="101">
        <v>1.9310659170150757</v>
      </c>
      <c r="AO9" s="101">
        <v>1.9486567974090576</v>
      </c>
      <c r="AP9" s="101">
        <v>1.9669667482376099</v>
      </c>
      <c r="AQ9" s="101">
        <v>1.9849646091461182</v>
      </c>
      <c r="AR9" s="101">
        <v>2.0025894641876221</v>
      </c>
      <c r="AS9" s="101">
        <v>2.0195662975311279</v>
      </c>
      <c r="AT9" s="101">
        <v>2.0361042022705078</v>
      </c>
      <c r="AU9" s="101">
        <v>2.0520081520080566</v>
      </c>
      <c r="AV9" s="101"/>
      <c r="AW9" s="101"/>
      <c r="AX9" s="101"/>
      <c r="AY9" s="101"/>
      <c r="AZ9" s="101"/>
      <c r="BA9" s="101"/>
      <c r="BB9" s="101"/>
      <c r="BC9" s="101"/>
      <c r="BD9" s="101"/>
      <c r="BE9" s="101"/>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1">
        <v>4</v>
      </c>
      <c r="C10" s="30" t="s">
        <v>167</v>
      </c>
      <c r="D10" s="31" t="s">
        <v>168</v>
      </c>
      <c r="E10" s="31" t="s">
        <v>46</v>
      </c>
      <c r="F10" s="31">
        <v>2</v>
      </c>
      <c r="G10" s="45"/>
      <c r="H10" s="101">
        <v>2.1123208999633789</v>
      </c>
      <c r="I10" s="101">
        <v>2.0682494640350342</v>
      </c>
      <c r="J10" s="101">
        <v>2.0238966941833496</v>
      </c>
      <c r="K10" s="101">
        <v>1.9803832769393921</v>
      </c>
      <c r="L10" s="101">
        <v>1.9365209341049194</v>
      </c>
      <c r="M10" s="101">
        <v>1.8907966613769531</v>
      </c>
      <c r="N10" s="101">
        <v>1.8449493646621704</v>
      </c>
      <c r="O10" s="101">
        <v>1.7988061904907227</v>
      </c>
      <c r="P10" s="101">
        <v>1.7527824640274048</v>
      </c>
      <c r="Q10" s="101">
        <v>1.7071672677993774</v>
      </c>
      <c r="R10" s="101">
        <v>1.6679103374481201</v>
      </c>
      <c r="S10" s="101">
        <v>1.63126540184021</v>
      </c>
      <c r="T10" s="101">
        <v>1.5966346263885498</v>
      </c>
      <c r="U10" s="101">
        <v>1.5628235340118408</v>
      </c>
      <c r="V10" s="101">
        <v>1.5301276445388794</v>
      </c>
      <c r="W10" s="101">
        <v>1.4968374967575073</v>
      </c>
      <c r="X10" s="101">
        <v>1.4659035205841064</v>
      </c>
      <c r="Y10" s="101">
        <v>1.4348182678222656</v>
      </c>
      <c r="Z10" s="101">
        <v>1.406949520111084</v>
      </c>
      <c r="AA10" s="101">
        <v>1.3796597719192505</v>
      </c>
      <c r="AB10" s="101">
        <v>1.3532309532165527</v>
      </c>
      <c r="AC10" s="101">
        <v>1.3315055370330811</v>
      </c>
      <c r="AD10" s="101">
        <v>1.3100376129150391</v>
      </c>
      <c r="AE10" s="101">
        <v>1.2884118556976318</v>
      </c>
      <c r="AF10" s="101">
        <v>1.2693196535110474</v>
      </c>
      <c r="AG10" s="101">
        <v>1.2541017532348633</v>
      </c>
      <c r="AH10" s="101">
        <v>1.2442618608474731</v>
      </c>
      <c r="AI10" s="101">
        <v>1.2344518899917603</v>
      </c>
      <c r="AJ10" s="101">
        <v>1.2259522676467896</v>
      </c>
      <c r="AK10" s="101">
        <v>1.2180800437927246</v>
      </c>
      <c r="AL10" s="101">
        <v>1.210063099861145</v>
      </c>
      <c r="AM10" s="101">
        <v>1.2028889656066895</v>
      </c>
      <c r="AN10" s="101">
        <v>1.195514440536499</v>
      </c>
      <c r="AO10" s="101">
        <v>1.1877789497375488</v>
      </c>
      <c r="AP10" s="101">
        <v>1.1791270971298218</v>
      </c>
      <c r="AQ10" s="101">
        <v>1.1700485944747925</v>
      </c>
      <c r="AR10" s="101">
        <v>1.1606400012969971</v>
      </c>
      <c r="AS10" s="101">
        <v>1.151821494102478</v>
      </c>
      <c r="AT10" s="101">
        <v>1.144307017326355</v>
      </c>
      <c r="AU10" s="101">
        <v>1.1374752521514893</v>
      </c>
      <c r="AV10" s="101"/>
      <c r="AW10" s="101"/>
      <c r="AX10" s="101"/>
      <c r="AY10" s="101"/>
      <c r="AZ10" s="101"/>
      <c r="BA10" s="101"/>
      <c r="BB10" s="101"/>
      <c r="BC10" s="101"/>
      <c r="BD10" s="101"/>
      <c r="BE10" s="101"/>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1">
        <v>5</v>
      </c>
      <c r="C11" s="30" t="s">
        <v>170</v>
      </c>
      <c r="D11" s="31" t="s">
        <v>171</v>
      </c>
      <c r="E11" s="31" t="s">
        <v>172</v>
      </c>
      <c r="F11" s="31">
        <v>1</v>
      </c>
      <c r="G11" s="45"/>
      <c r="H11" s="39">
        <v>126.3</v>
      </c>
      <c r="I11" s="39">
        <v>125.1</v>
      </c>
      <c r="J11" s="39">
        <v>124.3</v>
      </c>
      <c r="K11" s="39">
        <v>123.5</v>
      </c>
      <c r="L11" s="39">
        <v>122.8</v>
      </c>
      <c r="M11" s="39">
        <v>122.1</v>
      </c>
      <c r="N11" s="39">
        <v>121.4</v>
      </c>
      <c r="O11" s="39">
        <v>120.8</v>
      </c>
      <c r="P11" s="39">
        <v>120.2</v>
      </c>
      <c r="Q11" s="39">
        <v>119.6</v>
      </c>
      <c r="R11" s="39">
        <v>119</v>
      </c>
      <c r="S11" s="39">
        <v>118.5</v>
      </c>
      <c r="T11" s="39">
        <v>118</v>
      </c>
      <c r="U11" s="39">
        <v>117.7</v>
      </c>
      <c r="V11" s="39">
        <v>117.4</v>
      </c>
      <c r="W11" s="39">
        <v>117.2</v>
      </c>
      <c r="X11" s="39">
        <v>117.1</v>
      </c>
      <c r="Y11" s="39">
        <v>116.9</v>
      </c>
      <c r="Z11" s="39">
        <v>116.9</v>
      </c>
      <c r="AA11" s="39">
        <v>116.9</v>
      </c>
      <c r="AB11" s="39">
        <v>116.8</v>
      </c>
      <c r="AC11" s="39">
        <v>116.8</v>
      </c>
      <c r="AD11" s="39">
        <v>116.8</v>
      </c>
      <c r="AE11" s="39">
        <v>116.8</v>
      </c>
      <c r="AF11" s="39">
        <v>116.8</v>
      </c>
      <c r="AG11" s="39">
        <v>116.8</v>
      </c>
      <c r="AH11" s="39">
        <v>115.8</v>
      </c>
      <c r="AI11" s="39">
        <v>115.8</v>
      </c>
      <c r="AJ11" s="39">
        <v>115.8</v>
      </c>
      <c r="AK11" s="39">
        <v>115.8</v>
      </c>
      <c r="AL11" s="39">
        <v>115.8</v>
      </c>
      <c r="AM11" s="39">
        <v>115.8</v>
      </c>
      <c r="AN11" s="39">
        <v>115.8</v>
      </c>
      <c r="AO11" s="39">
        <v>115.8</v>
      </c>
      <c r="AP11" s="39">
        <v>115.8</v>
      </c>
      <c r="AQ11" s="39">
        <v>115.8</v>
      </c>
      <c r="AR11" s="39">
        <v>115.8</v>
      </c>
      <c r="AS11" s="39">
        <v>115.8</v>
      </c>
      <c r="AT11" s="39">
        <v>115.8</v>
      </c>
      <c r="AU11" s="39">
        <v>115.8</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1">
        <v>6</v>
      </c>
      <c r="C12" s="30" t="s">
        <v>174</v>
      </c>
      <c r="D12" s="31" t="s">
        <v>175</v>
      </c>
      <c r="E12" s="31" t="s">
        <v>172</v>
      </c>
      <c r="F12" s="31">
        <v>1</v>
      </c>
      <c r="G12" s="45"/>
      <c r="H12" s="39">
        <v>146.19999999999999</v>
      </c>
      <c r="I12" s="39">
        <v>145.6</v>
      </c>
      <c r="J12" s="39">
        <v>144.9</v>
      </c>
      <c r="K12" s="39">
        <v>144.30000000000001</v>
      </c>
      <c r="L12" s="39">
        <v>143.6</v>
      </c>
      <c r="M12" s="39">
        <v>143</v>
      </c>
      <c r="N12" s="39">
        <v>142.4</v>
      </c>
      <c r="O12" s="39">
        <v>141.69999999999999</v>
      </c>
      <c r="P12" s="39">
        <v>141</v>
      </c>
      <c r="Q12" s="39">
        <v>140.4</v>
      </c>
      <c r="R12" s="39">
        <v>139.9</v>
      </c>
      <c r="S12" s="39">
        <v>139.4</v>
      </c>
      <c r="T12" s="39">
        <v>138.9</v>
      </c>
      <c r="U12" s="39">
        <v>138.6</v>
      </c>
      <c r="V12" s="39">
        <v>138.30000000000001</v>
      </c>
      <c r="W12" s="39">
        <v>137.9</v>
      </c>
      <c r="X12" s="39">
        <v>137.5</v>
      </c>
      <c r="Y12" s="39">
        <v>137.1</v>
      </c>
      <c r="Z12" s="39">
        <v>136.9</v>
      </c>
      <c r="AA12" s="39">
        <v>136.80000000000001</v>
      </c>
      <c r="AB12" s="39">
        <v>136.6</v>
      </c>
      <c r="AC12" s="39">
        <v>136.4</v>
      </c>
      <c r="AD12" s="39">
        <v>136.30000000000001</v>
      </c>
      <c r="AE12" s="39">
        <v>136.30000000000001</v>
      </c>
      <c r="AF12" s="39">
        <v>136.30000000000001</v>
      </c>
      <c r="AG12" s="39">
        <v>136.30000000000001</v>
      </c>
      <c r="AH12" s="39">
        <v>136.30000000000001</v>
      </c>
      <c r="AI12" s="39">
        <v>136.30000000000001</v>
      </c>
      <c r="AJ12" s="39">
        <v>136.30000000000001</v>
      </c>
      <c r="AK12" s="39">
        <v>136.30000000000001</v>
      </c>
      <c r="AL12" s="39">
        <v>136.30000000000001</v>
      </c>
      <c r="AM12" s="39">
        <v>136.30000000000001</v>
      </c>
      <c r="AN12" s="39">
        <v>136.30000000000001</v>
      </c>
      <c r="AO12" s="39">
        <v>136.19999999999999</v>
      </c>
      <c r="AP12" s="39">
        <v>136.30000000000001</v>
      </c>
      <c r="AQ12" s="39">
        <v>136.30000000000001</v>
      </c>
      <c r="AR12" s="39">
        <v>136.30000000000001</v>
      </c>
      <c r="AS12" s="39">
        <v>136.30000000000001</v>
      </c>
      <c r="AT12" s="39">
        <v>136.30000000000001</v>
      </c>
      <c r="AU12" s="39">
        <v>136.30000000000001</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1">
        <v>7</v>
      </c>
      <c r="C13" s="30" t="s">
        <v>177</v>
      </c>
      <c r="D13" s="31" t="s">
        <v>178</v>
      </c>
      <c r="E13" s="31" t="s">
        <v>172</v>
      </c>
      <c r="F13" s="31">
        <v>1</v>
      </c>
      <c r="G13" s="45"/>
      <c r="H13" s="103">
        <v>139.6879047805721</v>
      </c>
      <c r="I13" s="103">
        <v>138.53627107188944</v>
      </c>
      <c r="J13" s="103">
        <v>137.52728609302292</v>
      </c>
      <c r="K13" s="103">
        <v>136.51445926375169</v>
      </c>
      <c r="L13" s="103">
        <v>135.51797350882273</v>
      </c>
      <c r="M13" s="103">
        <v>134.52492486108278</v>
      </c>
      <c r="N13" s="103">
        <v>133.56673292031707</v>
      </c>
      <c r="O13" s="103">
        <v>132.59750226771649</v>
      </c>
      <c r="P13" s="103">
        <v>131.64440578831451</v>
      </c>
      <c r="Q13" s="103">
        <v>130.68438889862492</v>
      </c>
      <c r="R13" s="103">
        <v>129.88501922649732</v>
      </c>
      <c r="S13" s="103">
        <v>129.11212295154562</v>
      </c>
      <c r="T13" s="103">
        <v>128.39442885594099</v>
      </c>
      <c r="U13" s="103">
        <v>127.82633944308485</v>
      </c>
      <c r="V13" s="103">
        <v>127.28801766085591</v>
      </c>
      <c r="W13" s="103">
        <v>126.77524667280494</v>
      </c>
      <c r="X13" s="103">
        <v>126.27345318181862</v>
      </c>
      <c r="Y13" s="103">
        <v>125.76307354939611</v>
      </c>
      <c r="Z13" s="103">
        <v>125.48807339945962</v>
      </c>
      <c r="AA13" s="103">
        <v>125.21483745825209</v>
      </c>
      <c r="AB13" s="103">
        <v>124.90561248436407</v>
      </c>
      <c r="AC13" s="103">
        <v>124.65585704299508</v>
      </c>
      <c r="AD13" s="103">
        <v>124.46690164123586</v>
      </c>
      <c r="AE13" s="103">
        <v>124.31257451271715</v>
      </c>
      <c r="AF13" s="103">
        <v>124.15094943492858</v>
      </c>
      <c r="AG13" s="103">
        <v>124.01145692076855</v>
      </c>
      <c r="AH13" s="103">
        <v>123.36198535639811</v>
      </c>
      <c r="AI13" s="103">
        <v>123.28991808989079</v>
      </c>
      <c r="AJ13" s="103">
        <v>123.21405503201898</v>
      </c>
      <c r="AK13" s="103">
        <v>123.12072594000853</v>
      </c>
      <c r="AL13" s="103">
        <v>123.04093201696038</v>
      </c>
      <c r="AM13" s="103">
        <v>122.95523338964934</v>
      </c>
      <c r="AN13" s="103">
        <v>122.87442455619677</v>
      </c>
      <c r="AO13" s="103">
        <v>122.7872163711547</v>
      </c>
      <c r="AP13" s="103">
        <v>122.72658178345809</v>
      </c>
      <c r="AQ13" s="103">
        <v>122.66177086834821</v>
      </c>
      <c r="AR13" s="103">
        <v>122.5878481755388</v>
      </c>
      <c r="AS13" s="103">
        <v>122.5084398039123</v>
      </c>
      <c r="AT13" s="103">
        <v>122.44335599880321</v>
      </c>
      <c r="AU13" s="103">
        <v>122.36416037795874</v>
      </c>
      <c r="AV13" s="103"/>
      <c r="AW13" s="103"/>
      <c r="AX13" s="103"/>
      <c r="AY13" s="103"/>
      <c r="AZ13" s="103"/>
      <c r="BA13" s="103"/>
      <c r="BB13" s="103"/>
      <c r="BC13" s="103"/>
      <c r="BD13" s="103"/>
      <c r="BE13" s="103"/>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1">
        <v>8</v>
      </c>
      <c r="C14" s="30" t="s">
        <v>180</v>
      </c>
      <c r="D14" s="31" t="s">
        <v>181</v>
      </c>
      <c r="E14" s="31" t="s">
        <v>46</v>
      </c>
      <c r="F14" s="31">
        <v>2</v>
      </c>
      <c r="G14" s="45"/>
      <c r="H14" s="101">
        <v>2.0000000623986125</v>
      </c>
      <c r="I14" s="101">
        <v>2.0000000311993062</v>
      </c>
      <c r="J14" s="101">
        <v>2.0000000540167093</v>
      </c>
      <c r="K14" s="101">
        <v>2.0000000488944352</v>
      </c>
      <c r="L14" s="101">
        <v>1.999999966006726</v>
      </c>
      <c r="M14" s="101">
        <v>2.0000000391155481</v>
      </c>
      <c r="N14" s="101">
        <v>2.0000000116415322</v>
      </c>
      <c r="O14" s="101">
        <v>2.0000000158324838</v>
      </c>
      <c r="P14" s="101">
        <v>2.0000000447034836</v>
      </c>
      <c r="Q14" s="101">
        <v>2.0000000079162419</v>
      </c>
      <c r="R14" s="101">
        <v>2.0000000512227416</v>
      </c>
      <c r="S14" s="101">
        <v>2.0000000013969839</v>
      </c>
      <c r="T14" s="101">
        <v>2.0000000209547579</v>
      </c>
      <c r="U14" s="101">
        <v>2.0000000195577741</v>
      </c>
      <c r="V14" s="101">
        <v>1.99999995296821</v>
      </c>
      <c r="W14" s="101">
        <v>2.0000000149011612</v>
      </c>
      <c r="X14" s="101">
        <v>1.9999999911524355</v>
      </c>
      <c r="Y14" s="101">
        <v>1.9999999548308551</v>
      </c>
      <c r="Z14" s="101">
        <v>2.000000013038516</v>
      </c>
      <c r="AA14" s="101">
        <v>1.9999999855645001</v>
      </c>
      <c r="AB14" s="101">
        <v>1.9999999506399035</v>
      </c>
      <c r="AC14" s="101">
        <v>2.0000000149011612</v>
      </c>
      <c r="AD14" s="101">
        <v>1.9999999986030161</v>
      </c>
      <c r="AE14" s="101">
        <v>2.0000000027939677</v>
      </c>
      <c r="AF14" s="101">
        <v>1.9999999436549842</v>
      </c>
      <c r="AG14" s="101">
        <v>1.9999999965075403</v>
      </c>
      <c r="AH14" s="101">
        <v>2.0000000584404916</v>
      </c>
      <c r="AI14" s="101">
        <v>2.0000000367872417</v>
      </c>
      <c r="AJ14" s="101">
        <v>1.9999999850988388</v>
      </c>
      <c r="AK14" s="101">
        <v>2.0000000211875886</v>
      </c>
      <c r="AL14" s="101">
        <v>1.9999999527353793</v>
      </c>
      <c r="AM14" s="101">
        <v>2.0000000242143869</v>
      </c>
      <c r="AN14" s="101">
        <v>1.9999999613501132</v>
      </c>
      <c r="AO14" s="101">
        <v>1.999999956227839</v>
      </c>
      <c r="AP14" s="101">
        <v>2.0000000407453626</v>
      </c>
      <c r="AQ14" s="101">
        <v>2.0000000505242497</v>
      </c>
      <c r="AR14" s="101">
        <v>2.0000000549480319</v>
      </c>
      <c r="AS14" s="101">
        <v>2.0000000107102096</v>
      </c>
      <c r="AT14" s="101">
        <v>2.000000016996637</v>
      </c>
      <c r="AU14" s="101">
        <v>1.9999999485444278</v>
      </c>
      <c r="AV14" s="101"/>
      <c r="AW14" s="101"/>
      <c r="AX14" s="101"/>
      <c r="AY14" s="101"/>
      <c r="AZ14" s="101"/>
      <c r="BA14" s="101"/>
      <c r="BB14" s="101"/>
      <c r="BC14" s="101"/>
      <c r="BD14" s="101"/>
      <c r="BE14" s="101"/>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1">
        <v>9</v>
      </c>
      <c r="C15" s="30" t="s">
        <v>183</v>
      </c>
      <c r="D15" s="31" t="s">
        <v>184</v>
      </c>
      <c r="E15" s="31" t="s">
        <v>185</v>
      </c>
      <c r="F15" s="31">
        <v>2</v>
      </c>
      <c r="G15" s="45"/>
      <c r="H15" s="101">
        <v>184.04283968043043</v>
      </c>
      <c r="I15" s="101">
        <v>182.74389482439253</v>
      </c>
      <c r="J15" s="101">
        <v>181.44990949646228</v>
      </c>
      <c r="K15" s="101">
        <v>180.23326155294097</v>
      </c>
      <c r="L15" s="101">
        <v>179.06120998387178</v>
      </c>
      <c r="M15" s="101">
        <v>177.92334757142305</v>
      </c>
      <c r="N15" s="101">
        <v>176.83801733037492</v>
      </c>
      <c r="O15" s="101">
        <v>175.70396739060405</v>
      </c>
      <c r="P15" s="101">
        <v>174.63777445859768</v>
      </c>
      <c r="Q15" s="101">
        <v>173.55907185025475</v>
      </c>
      <c r="R15" s="101">
        <v>172.49838880260569</v>
      </c>
      <c r="S15" s="101">
        <v>171.45339367470606</v>
      </c>
      <c r="T15" s="101">
        <v>170.51919175572587</v>
      </c>
      <c r="U15" s="101">
        <v>169.54979308339927</v>
      </c>
      <c r="V15" s="101">
        <v>168.65498983796076</v>
      </c>
      <c r="W15" s="101">
        <v>167.79386539550129</v>
      </c>
      <c r="X15" s="101">
        <v>166.96037544043503</v>
      </c>
      <c r="Y15" s="101">
        <v>166.13925743029162</v>
      </c>
      <c r="Z15" s="101">
        <v>165.33676836231615</v>
      </c>
      <c r="AA15" s="101">
        <v>164.56432139459812</v>
      </c>
      <c r="AB15" s="101">
        <v>163.79537190464504</v>
      </c>
      <c r="AC15" s="101">
        <v>163.06055512410921</v>
      </c>
      <c r="AD15" s="101">
        <v>162.34342758376113</v>
      </c>
      <c r="AE15" s="101">
        <v>161.66664214285956</v>
      </c>
      <c r="AF15" s="101">
        <v>161.15098789511964</v>
      </c>
      <c r="AG15" s="101">
        <v>160.5297079580215</v>
      </c>
      <c r="AH15" s="101">
        <v>159.92590710049006</v>
      </c>
      <c r="AI15" s="101">
        <v>159.34756839782443</v>
      </c>
      <c r="AJ15" s="101">
        <v>158.81012767413023</v>
      </c>
      <c r="AK15" s="101">
        <v>158.27853686482726</v>
      </c>
      <c r="AL15" s="101">
        <v>157.72891988812657</v>
      </c>
      <c r="AM15" s="101">
        <v>157.22953431585066</v>
      </c>
      <c r="AN15" s="101">
        <v>156.75352608307946</v>
      </c>
      <c r="AO15" s="101">
        <v>156.29862035946928</v>
      </c>
      <c r="AP15" s="101">
        <v>155.83044062473246</v>
      </c>
      <c r="AQ15" s="101">
        <v>155.38013650503373</v>
      </c>
      <c r="AR15" s="101">
        <v>154.90473982264055</v>
      </c>
      <c r="AS15" s="101">
        <v>154.45956028043577</v>
      </c>
      <c r="AT15" s="101">
        <v>154.0442951271541</v>
      </c>
      <c r="AU15" s="101">
        <v>153.65327218152999</v>
      </c>
      <c r="AV15" s="101"/>
      <c r="AW15" s="101"/>
      <c r="AX15" s="101"/>
      <c r="AY15" s="101"/>
      <c r="AZ15" s="101"/>
      <c r="BA15" s="101"/>
      <c r="BB15" s="101"/>
      <c r="BC15" s="101"/>
      <c r="BD15" s="101"/>
      <c r="BE15" s="101"/>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1">
        <v>10</v>
      </c>
      <c r="C16" s="30" t="s">
        <v>187</v>
      </c>
      <c r="D16" s="31" t="s">
        <v>188</v>
      </c>
      <c r="E16" s="31" t="s">
        <v>189</v>
      </c>
      <c r="F16" s="31">
        <v>2</v>
      </c>
      <c r="G16" s="45"/>
      <c r="H16" s="101">
        <v>3.7877738599781878</v>
      </c>
      <c r="I16" s="101">
        <v>3.9791888569598086</v>
      </c>
      <c r="J16" s="101">
        <v>4.1712311667506583</v>
      </c>
      <c r="K16" s="101">
        <v>4.359610736661125</v>
      </c>
      <c r="L16" s="101">
        <v>4.5462901688297279</v>
      </c>
      <c r="M16" s="101">
        <v>4.7338167953421362</v>
      </c>
      <c r="N16" s="101">
        <v>4.919135207135696</v>
      </c>
      <c r="O16" s="101">
        <v>5.1084352660109289</v>
      </c>
      <c r="P16" s="101">
        <v>5.2945023088832386</v>
      </c>
      <c r="Q16" s="101">
        <v>5.4823158651706763</v>
      </c>
      <c r="R16" s="101">
        <v>5.651888414111454</v>
      </c>
      <c r="S16" s="101">
        <v>5.8054902132716961</v>
      </c>
      <c r="T16" s="101">
        <v>5.95259425585391</v>
      </c>
      <c r="U16" s="101">
        <v>6.1027287848410197</v>
      </c>
      <c r="V16" s="101">
        <v>6.248559626576025</v>
      </c>
      <c r="W16" s="101">
        <v>6.3927326941047795</v>
      </c>
      <c r="X16" s="101">
        <v>6.5356024753418751</v>
      </c>
      <c r="Y16" s="101">
        <v>6.6781840415787883</v>
      </c>
      <c r="Z16" s="101">
        <v>6.82002130971523</v>
      </c>
      <c r="AA16" s="101">
        <v>6.9602723487769254</v>
      </c>
      <c r="AB16" s="101">
        <v>7.085001171391923</v>
      </c>
      <c r="AC16" s="101">
        <v>7.1919928880524822</v>
      </c>
      <c r="AD16" s="101">
        <v>7.2981721640680917</v>
      </c>
      <c r="AE16" s="101">
        <v>7.4018450619769283</v>
      </c>
      <c r="AF16" s="101">
        <v>7.4939921608311124</v>
      </c>
      <c r="AG16" s="101">
        <v>7.574527223885525</v>
      </c>
      <c r="AH16" s="101">
        <v>7.6343740996089764</v>
      </c>
      <c r="AI16" s="101">
        <v>7.692634470120538</v>
      </c>
      <c r="AJ16" s="101">
        <v>7.7480939690140076</v>
      </c>
      <c r="AK16" s="101">
        <v>7.8033820258569904</v>
      </c>
      <c r="AL16" s="101">
        <v>7.8603368828189559</v>
      </c>
      <c r="AM16" s="101">
        <v>7.9136802752618678</v>
      </c>
      <c r="AN16" s="101">
        <v>7.9654397916165181</v>
      </c>
      <c r="AO16" s="101">
        <v>8.0157648146268912</v>
      </c>
      <c r="AP16" s="101">
        <v>8.0673496795934625</v>
      </c>
      <c r="AQ16" s="101">
        <v>8.1177331789513119</v>
      </c>
      <c r="AR16" s="101">
        <v>8.1703349955496378</v>
      </c>
      <c r="AS16" s="101">
        <v>8.2207342142355628</v>
      </c>
      <c r="AT16" s="101">
        <v>8.2689163622562774</v>
      </c>
      <c r="AU16" s="101">
        <v>8.3153044791542925</v>
      </c>
      <c r="AV16" s="101"/>
      <c r="AW16" s="101"/>
      <c r="AX16" s="101"/>
      <c r="AY16" s="101"/>
      <c r="AZ16" s="101"/>
      <c r="BA16" s="101"/>
      <c r="BB16" s="101"/>
      <c r="BC16" s="101"/>
      <c r="BD16" s="101"/>
      <c r="BE16" s="101"/>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1">
        <v>11</v>
      </c>
      <c r="C17" s="30" t="s">
        <v>191</v>
      </c>
      <c r="D17" s="31" t="s">
        <v>192</v>
      </c>
      <c r="E17" s="31" t="s">
        <v>189</v>
      </c>
      <c r="F17" s="31">
        <v>2</v>
      </c>
      <c r="G17" s="45"/>
      <c r="H17" s="101">
        <v>10.867035446048249</v>
      </c>
      <c r="I17" s="101">
        <v>10.944278237700928</v>
      </c>
      <c r="J17" s="101">
        <v>11.022325993806589</v>
      </c>
      <c r="K17" s="101">
        <v>11.096731156401802</v>
      </c>
      <c r="L17" s="101">
        <v>11.169364745088387</v>
      </c>
      <c r="M17" s="101">
        <v>11.240795918100048</v>
      </c>
      <c r="N17" s="101">
        <v>11.309785315592308</v>
      </c>
      <c r="O17" s="101">
        <v>11.382782332890201</v>
      </c>
      <c r="P17" s="101">
        <v>11.452276295342017</v>
      </c>
      <c r="Q17" s="101">
        <v>11.523454156529624</v>
      </c>
      <c r="R17" s="101">
        <v>11.594311489549</v>
      </c>
      <c r="S17" s="101">
        <v>11.664977627631743</v>
      </c>
      <c r="T17" s="101">
        <v>11.72888517921092</v>
      </c>
      <c r="U17" s="101">
        <v>11.795944914978463</v>
      </c>
      <c r="V17" s="101">
        <v>11.858528199431021</v>
      </c>
      <c r="W17" s="101">
        <v>11.919386982277501</v>
      </c>
      <c r="X17" s="101">
        <v>11.978890116151888</v>
      </c>
      <c r="Y17" s="101">
        <v>12.038093739945907</v>
      </c>
      <c r="Z17" s="101">
        <v>12.096522950392682</v>
      </c>
      <c r="AA17" s="101">
        <v>12.153302542224992</v>
      </c>
      <c r="AB17" s="101">
        <v>12.210356906813104</v>
      </c>
      <c r="AC17" s="101">
        <v>12.265382105309982</v>
      </c>
      <c r="AD17" s="101">
        <v>12.319562475488055</v>
      </c>
      <c r="AE17" s="101">
        <v>12.37113591452362</v>
      </c>
      <c r="AF17" s="101">
        <v>12.410720962856431</v>
      </c>
      <c r="AG17" s="101">
        <v>12.458753099024761</v>
      </c>
      <c r="AH17" s="101">
        <v>12.505791554984171</v>
      </c>
      <c r="AI17" s="101">
        <v>12.551180145994294</v>
      </c>
      <c r="AJ17" s="101">
        <v>12.593655167904217</v>
      </c>
      <c r="AK17" s="101">
        <v>12.635952168900985</v>
      </c>
      <c r="AL17" s="101">
        <v>12.679982555855531</v>
      </c>
      <c r="AM17" s="101">
        <v>12.720256616652478</v>
      </c>
      <c r="AN17" s="101">
        <v>12.758883396920282</v>
      </c>
      <c r="AO17" s="101">
        <v>12.796017979097087</v>
      </c>
      <c r="AP17" s="101">
        <v>12.834463104431052</v>
      </c>
      <c r="AQ17" s="101">
        <v>12.871658472635318</v>
      </c>
      <c r="AR17" s="101">
        <v>12.911161125462968</v>
      </c>
      <c r="AS17" s="101">
        <v>12.948373069812078</v>
      </c>
      <c r="AT17" s="101">
        <v>12.983278707892168</v>
      </c>
      <c r="AU17" s="101">
        <v>13.016318625363056</v>
      </c>
      <c r="AV17" s="101"/>
      <c r="AW17" s="101"/>
      <c r="AX17" s="101"/>
      <c r="AY17" s="101"/>
      <c r="AZ17" s="101"/>
      <c r="BA17" s="101"/>
      <c r="BB17" s="101"/>
      <c r="BC17" s="101"/>
      <c r="BD17" s="101"/>
      <c r="BE17" s="101"/>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1">
        <v>12</v>
      </c>
      <c r="C18" s="30" t="s">
        <v>194</v>
      </c>
      <c r="D18" s="31" t="s">
        <v>195</v>
      </c>
      <c r="E18" s="31" t="s">
        <v>189</v>
      </c>
      <c r="F18" s="31">
        <v>2</v>
      </c>
      <c r="G18" s="45"/>
      <c r="H18" s="101">
        <v>21.721041779965162</v>
      </c>
      <c r="I18" s="101">
        <v>21.874300461262465</v>
      </c>
      <c r="J18" s="101">
        <v>22.031331732869148</v>
      </c>
      <c r="K18" s="101">
        <v>22.190925426781178</v>
      </c>
      <c r="L18" s="101">
        <v>22.344693768769503</v>
      </c>
      <c r="M18" s="101">
        <v>22.487648826092482</v>
      </c>
      <c r="N18" s="101">
        <v>22.627194687724113</v>
      </c>
      <c r="O18" s="101">
        <v>22.775406543165445</v>
      </c>
      <c r="P18" s="101">
        <v>22.922399841248989</v>
      </c>
      <c r="Q18" s="101">
        <v>23.076292622834444</v>
      </c>
      <c r="R18" s="101">
        <v>23.226107954978943</v>
      </c>
      <c r="S18" s="101">
        <v>23.372252199798822</v>
      </c>
      <c r="T18" s="101">
        <v>23.52180215343833</v>
      </c>
      <c r="U18" s="101">
        <v>23.666383311152458</v>
      </c>
      <c r="V18" s="101">
        <v>23.809118196368217</v>
      </c>
      <c r="W18" s="101">
        <v>23.949466161429882</v>
      </c>
      <c r="X18" s="101">
        <v>24.088991824537516</v>
      </c>
      <c r="Y18" s="101">
        <v>24.227949861437082</v>
      </c>
      <c r="Z18" s="101">
        <v>24.367965802550316</v>
      </c>
      <c r="AA18" s="101">
        <v>24.510308817028999</v>
      </c>
      <c r="AB18" s="101">
        <v>24.63191606849432</v>
      </c>
      <c r="AC18" s="101">
        <v>24.747140862047672</v>
      </c>
      <c r="AD18" s="101">
        <v>24.85572312027216</v>
      </c>
      <c r="AE18" s="101">
        <v>24.954307787120342</v>
      </c>
      <c r="AF18" s="101">
        <v>25.056050486862659</v>
      </c>
      <c r="AG18" s="101">
        <v>25.160114333033562</v>
      </c>
      <c r="AH18" s="101">
        <v>25.25784508138895</v>
      </c>
      <c r="AI18" s="101">
        <v>25.354067884385586</v>
      </c>
      <c r="AJ18" s="101">
        <v>25.458544820547104</v>
      </c>
      <c r="AK18" s="101">
        <v>25.566658981144428</v>
      </c>
      <c r="AL18" s="101">
        <v>25.676328428089619</v>
      </c>
      <c r="AM18" s="101">
        <v>25.785550855100155</v>
      </c>
      <c r="AN18" s="101">
        <v>25.890608035027981</v>
      </c>
      <c r="AO18" s="101">
        <v>25.989256575703621</v>
      </c>
      <c r="AP18" s="101">
        <v>26.080849468708038</v>
      </c>
      <c r="AQ18" s="101">
        <v>26.167319357395172</v>
      </c>
      <c r="AR18" s="101">
        <v>26.24768029153347</v>
      </c>
      <c r="AS18" s="101">
        <v>26.33105494081974</v>
      </c>
      <c r="AT18" s="101">
        <v>26.419698424637318</v>
      </c>
      <c r="AU18" s="101">
        <v>26.510658040642738</v>
      </c>
      <c r="AV18" s="101"/>
      <c r="AW18" s="101"/>
      <c r="AX18" s="101"/>
      <c r="AY18" s="101"/>
      <c r="AZ18" s="101"/>
      <c r="BA18" s="101"/>
      <c r="BB18" s="101"/>
      <c r="BC18" s="101"/>
      <c r="BD18" s="101"/>
      <c r="BE18" s="101"/>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1">
        <v>13</v>
      </c>
      <c r="C19" s="30" t="s">
        <v>197</v>
      </c>
      <c r="D19" s="31" t="s">
        <v>198</v>
      </c>
      <c r="E19" s="31" t="s">
        <v>199</v>
      </c>
      <c r="F19" s="31">
        <v>1</v>
      </c>
      <c r="G19" s="45"/>
      <c r="H19" s="101">
        <v>1.8575556484377067</v>
      </c>
      <c r="I19" s="101">
        <v>1.8654364767746487</v>
      </c>
      <c r="J19" s="101">
        <v>1.8743690523222121</v>
      </c>
      <c r="K19" s="101">
        <v>1.8828649112070077</v>
      </c>
      <c r="L19" s="101">
        <v>1.8910914035565722</v>
      </c>
      <c r="M19" s="101">
        <v>1.8991146457379238</v>
      </c>
      <c r="N19" s="101">
        <v>1.9082060409226411</v>
      </c>
      <c r="O19" s="101">
        <v>1.9173397916911794</v>
      </c>
      <c r="P19" s="101">
        <v>1.9261642401080741</v>
      </c>
      <c r="Q19" s="101">
        <v>1.93494084382919</v>
      </c>
      <c r="R19" s="101">
        <v>1.9438534098598568</v>
      </c>
      <c r="S19" s="101">
        <v>1.9537163830926119</v>
      </c>
      <c r="T19" s="101">
        <v>1.9631350115019368</v>
      </c>
      <c r="U19" s="101">
        <v>1.9725097566040557</v>
      </c>
      <c r="V19" s="101">
        <v>1.9815774318919119</v>
      </c>
      <c r="W19" s="101">
        <v>1.9904579119837766</v>
      </c>
      <c r="X19" s="101">
        <v>1.9963993099268169</v>
      </c>
      <c r="Y19" s="101">
        <v>2.0022902948337586</v>
      </c>
      <c r="Z19" s="101">
        <v>2.0081198640374347</v>
      </c>
      <c r="AA19" s="101">
        <v>2.0138660906871029</v>
      </c>
      <c r="AB19" s="101">
        <v>2.0198326028802085</v>
      </c>
      <c r="AC19" s="101">
        <v>2.0259486300720826</v>
      </c>
      <c r="AD19" s="101">
        <v>2.0320079224679448</v>
      </c>
      <c r="AE19" s="101">
        <v>2.0379650494949737</v>
      </c>
      <c r="AF19" s="101">
        <v>2.0435737422161391</v>
      </c>
      <c r="AG19" s="101">
        <v>2.0496868366720191</v>
      </c>
      <c r="AH19" s="101">
        <v>2.0560479295582441</v>
      </c>
      <c r="AI19" s="101">
        <v>2.0623450026561936</v>
      </c>
      <c r="AJ19" s="101">
        <v>2.0685484164843642</v>
      </c>
      <c r="AK19" s="101">
        <v>2.0747297681539845</v>
      </c>
      <c r="AL19" s="101">
        <v>2.0809371252650157</v>
      </c>
      <c r="AM19" s="101">
        <v>2.0870353454911554</v>
      </c>
      <c r="AN19" s="101">
        <v>2.0930787433605205</v>
      </c>
      <c r="AO19" s="101">
        <v>2.0990728203881339</v>
      </c>
      <c r="AP19" s="101">
        <v>2.1050851629230256</v>
      </c>
      <c r="AQ19" s="101">
        <v>2.111055327107191</v>
      </c>
      <c r="AR19" s="101">
        <v>2.1160724190314553</v>
      </c>
      <c r="AS19" s="101">
        <v>2.1210319005285529</v>
      </c>
      <c r="AT19" s="101">
        <v>2.1259344358577295</v>
      </c>
      <c r="AU19" s="101">
        <v>2.1307909929791951</v>
      </c>
      <c r="AV19" s="101"/>
      <c r="AW19" s="101"/>
      <c r="AX19" s="101"/>
      <c r="AY19" s="101"/>
      <c r="AZ19" s="101"/>
      <c r="BA19" s="101"/>
      <c r="BB19" s="101"/>
      <c r="BC19" s="101"/>
      <c r="BD19" s="101"/>
      <c r="BE19" s="101"/>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1">
        <v>14</v>
      </c>
      <c r="C20" s="30" t="s">
        <v>201</v>
      </c>
      <c r="D20" s="31" t="s">
        <v>202</v>
      </c>
      <c r="E20" s="31" t="s">
        <v>199</v>
      </c>
      <c r="F20" s="31">
        <v>1</v>
      </c>
      <c r="G20" s="45"/>
      <c r="H20" s="101">
        <v>2.6175023212788093</v>
      </c>
      <c r="I20" s="101">
        <v>2.6300905811092599</v>
      </c>
      <c r="J20" s="101">
        <v>2.6419999904360556</v>
      </c>
      <c r="K20" s="101">
        <v>2.6560128424672547</v>
      </c>
      <c r="L20" s="101">
        <v>2.6697998697237209</v>
      </c>
      <c r="M20" s="101">
        <v>2.6803258043870861</v>
      </c>
      <c r="N20" s="101">
        <v>2.690019671157629</v>
      </c>
      <c r="O20" s="101">
        <v>2.6998601957462389</v>
      </c>
      <c r="P20" s="101">
        <v>2.710069282325946</v>
      </c>
      <c r="Q20" s="101">
        <v>2.7209499606679648</v>
      </c>
      <c r="R20" s="101">
        <v>2.729791220878218</v>
      </c>
      <c r="S20" s="101">
        <v>2.7332931547580928</v>
      </c>
      <c r="T20" s="101">
        <v>2.7395639010297765</v>
      </c>
      <c r="U20" s="101">
        <v>2.7439315744965689</v>
      </c>
      <c r="V20" s="101">
        <v>2.7499167299440068</v>
      </c>
      <c r="W20" s="101">
        <v>2.7563025006509068</v>
      </c>
      <c r="X20" s="101">
        <v>2.7680222410040649</v>
      </c>
      <c r="Y20" s="101">
        <v>2.7801655823757119</v>
      </c>
      <c r="Z20" s="101">
        <v>2.793211177498101</v>
      </c>
      <c r="AA20" s="101">
        <v>2.8080473580771956</v>
      </c>
      <c r="AB20" s="101">
        <v>2.8136931230498998</v>
      </c>
      <c r="AC20" s="101">
        <v>2.8154209996377864</v>
      </c>
      <c r="AD20" s="101">
        <v>2.8154255663211143</v>
      </c>
      <c r="AE20" s="101">
        <v>2.8137102022412699</v>
      </c>
      <c r="AF20" s="101">
        <v>2.8184135833850785</v>
      </c>
      <c r="AG20" s="101">
        <v>2.8148920713966508</v>
      </c>
      <c r="AH20" s="101">
        <v>2.804438788096121</v>
      </c>
      <c r="AI20" s="101">
        <v>2.7942868713171651</v>
      </c>
      <c r="AJ20" s="101">
        <v>2.7874658891021551</v>
      </c>
      <c r="AK20" s="101">
        <v>2.7828103185727047</v>
      </c>
      <c r="AL20" s="101">
        <v>2.7772799904046099</v>
      </c>
      <c r="AM20" s="101">
        <v>2.7740740138479687</v>
      </c>
      <c r="AN20" s="101">
        <v>2.7701939357721148</v>
      </c>
      <c r="AO20" s="101">
        <v>2.7656519212273638</v>
      </c>
      <c r="AP20" s="101">
        <v>2.7577451902691381</v>
      </c>
      <c r="AQ20" s="101">
        <v>2.7488682150065107</v>
      </c>
      <c r="AR20" s="101">
        <v>2.7395092989272385</v>
      </c>
      <c r="AS20" s="101">
        <v>2.7318079851182131</v>
      </c>
      <c r="AT20" s="101">
        <v>2.7268980132688294</v>
      </c>
      <c r="AU20" s="101">
        <v>2.7243002875082567</v>
      </c>
      <c r="AV20" s="101"/>
      <c r="AW20" s="101"/>
      <c r="AX20" s="101"/>
      <c r="AY20" s="101"/>
      <c r="AZ20" s="101"/>
      <c r="BA20" s="101"/>
      <c r="BB20" s="101"/>
      <c r="BC20" s="101"/>
      <c r="BD20" s="101"/>
      <c r="BE20" s="101"/>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1">
        <v>15</v>
      </c>
      <c r="C21" s="30" t="s">
        <v>204</v>
      </c>
      <c r="D21" s="31" t="s">
        <v>205</v>
      </c>
      <c r="E21" s="31" t="s">
        <v>206</v>
      </c>
      <c r="F21" s="31">
        <v>0</v>
      </c>
      <c r="G21" s="45"/>
      <c r="H21" s="104">
        <v>0.39171879946822113</v>
      </c>
      <c r="I21" s="104">
        <v>0.40825309135696808</v>
      </c>
      <c r="J21" s="104">
        <v>0.42455644385437852</v>
      </c>
      <c r="K21" s="104">
        <v>0.44039494341344215</v>
      </c>
      <c r="L21" s="104">
        <v>0.4559076460619359</v>
      </c>
      <c r="M21" s="104">
        <v>0.47133676849065576</v>
      </c>
      <c r="N21" s="104">
        <v>0.48644708248169516</v>
      </c>
      <c r="O21" s="104">
        <v>0.50154627481723391</v>
      </c>
      <c r="P21" s="104">
        <v>0.51629172208407392</v>
      </c>
      <c r="Q21" s="104">
        <v>0.53092123991965368</v>
      </c>
      <c r="R21" s="104">
        <v>0.54361279778281146</v>
      </c>
      <c r="S21" s="104">
        <v>0.55461695927323706</v>
      </c>
      <c r="T21" s="104">
        <v>0.56521944543347191</v>
      </c>
      <c r="U21" s="104">
        <v>0.57580874807502358</v>
      </c>
      <c r="V21" s="104">
        <v>0.58610736936579766</v>
      </c>
      <c r="W21" s="104">
        <v>0.5962270804799441</v>
      </c>
      <c r="X21" s="104">
        <v>0.60618790106196618</v>
      </c>
      <c r="Y21" s="104">
        <v>0.61602981435961912</v>
      </c>
      <c r="Z21" s="104">
        <v>0.62574098343832629</v>
      </c>
      <c r="AA21" s="104">
        <v>0.63529946859002762</v>
      </c>
      <c r="AB21" s="104">
        <v>0.64333384860253406</v>
      </c>
      <c r="AC21" s="104">
        <v>0.64980225727857721</v>
      </c>
      <c r="AD21" s="104">
        <v>0.65618346212203305</v>
      </c>
      <c r="AE21" s="104">
        <v>0.66243305949966014</v>
      </c>
      <c r="AF21" s="104">
        <v>0.6683122006261667</v>
      </c>
      <c r="AG21" s="104">
        <v>0.67261316387716474</v>
      </c>
      <c r="AH21" s="104">
        <v>0.67510761166235289</v>
      </c>
      <c r="AI21" s="104">
        <v>0.67754012600655356</v>
      </c>
      <c r="AJ21" s="104">
        <v>0.67988133207956869</v>
      </c>
      <c r="AK21" s="104">
        <v>0.68220078254827454</v>
      </c>
      <c r="AL21" s="104">
        <v>0.6845449674723465</v>
      </c>
      <c r="AM21" s="104">
        <v>0.68678174188683472</v>
      </c>
      <c r="AN21" s="104">
        <v>0.68896410425915966</v>
      </c>
      <c r="AO21" s="104">
        <v>0.69109717582707664</v>
      </c>
      <c r="AP21" s="104">
        <v>0.69324681995332693</v>
      </c>
      <c r="AQ21" s="104">
        <v>0.69535384641974274</v>
      </c>
      <c r="AR21" s="104">
        <v>0.69749948492533487</v>
      </c>
      <c r="AS21" s="104">
        <v>0.69957964833808917</v>
      </c>
      <c r="AT21" s="104">
        <v>0.70159586498604254</v>
      </c>
      <c r="AU21" s="104">
        <v>0.70355945318284863</v>
      </c>
      <c r="AV21" s="104"/>
      <c r="AW21" s="104"/>
      <c r="AX21" s="104"/>
      <c r="AY21" s="104"/>
      <c r="AZ21" s="104"/>
      <c r="BA21" s="104"/>
      <c r="BB21" s="104"/>
      <c r="BC21" s="104"/>
      <c r="BD21" s="104"/>
      <c r="BE21" s="10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5" t="s">
        <v>335</v>
      </c>
      <c r="C25" s="26"/>
    </row>
    <row r="26" spans="2:88" x14ac:dyDescent="0.2">
      <c r="B26" s="26"/>
      <c r="C26" s="26"/>
    </row>
    <row r="27" spans="2:88" x14ac:dyDescent="0.2">
      <c r="B27" s="56"/>
      <c r="C27" s="26" t="s">
        <v>336</v>
      </c>
    </row>
    <row r="28" spans="2:88" x14ac:dyDescent="0.2">
      <c r="B28" s="26"/>
      <c r="C28" s="26"/>
    </row>
    <row r="29" spans="2:88" x14ac:dyDescent="0.2">
      <c r="B29" s="57"/>
      <c r="C29" s="26" t="s">
        <v>337</v>
      </c>
    </row>
    <row r="30" spans="2:88" x14ac:dyDescent="0.2"/>
    <row r="31" spans="2:88" x14ac:dyDescent="0.2"/>
    <row r="32" spans="2:88" x14ac:dyDescent="0.2"/>
    <row r="33" spans="2:9" s="26" customFormat="1" ht="15" x14ac:dyDescent="0.25">
      <c r="B33" s="140" t="s">
        <v>340</v>
      </c>
      <c r="C33" s="141"/>
      <c r="D33" s="141"/>
      <c r="E33" s="141"/>
      <c r="F33" s="141"/>
      <c r="G33" s="141"/>
      <c r="H33" s="141"/>
      <c r="I33" s="142"/>
    </row>
    <row r="34" spans="2:9" x14ac:dyDescent="0.2"/>
    <row r="35" spans="2:9" s="6" customFormat="1" ht="13.5" x14ac:dyDescent="0.2">
      <c r="B35" s="59" t="s">
        <v>333</v>
      </c>
      <c r="C35" s="143" t="s">
        <v>331</v>
      </c>
      <c r="D35" s="143"/>
      <c r="E35" s="143"/>
      <c r="F35" s="143"/>
      <c r="G35" s="143"/>
      <c r="H35" s="143"/>
      <c r="I35" s="143"/>
    </row>
    <row r="36" spans="2:9" s="6" customFormat="1" ht="89.65" customHeight="1" x14ac:dyDescent="0.2">
      <c r="B36" s="60">
        <v>1</v>
      </c>
      <c r="C36" s="136" t="s">
        <v>160</v>
      </c>
      <c r="D36" s="123"/>
      <c r="E36" s="123"/>
      <c r="F36" s="123"/>
      <c r="G36" s="123"/>
      <c r="H36" s="123"/>
      <c r="I36" s="123"/>
    </row>
    <row r="37" spans="2:9" s="6" customFormat="1" ht="76.5" customHeight="1" x14ac:dyDescent="0.2">
      <c r="B37" s="60">
        <f>B36+1</f>
        <v>2</v>
      </c>
      <c r="C37" s="124" t="s">
        <v>163</v>
      </c>
      <c r="D37" s="125"/>
      <c r="E37" s="125"/>
      <c r="F37" s="125"/>
      <c r="G37" s="125"/>
      <c r="H37" s="125"/>
      <c r="I37" s="126"/>
    </row>
    <row r="38" spans="2:9" s="6" customFormat="1" ht="58.15" customHeight="1" x14ac:dyDescent="0.2">
      <c r="B38" s="60">
        <f t="shared" ref="B38:B50" si="0">B37+1</f>
        <v>3</v>
      </c>
      <c r="C38" s="124" t="s">
        <v>166</v>
      </c>
      <c r="D38" s="125"/>
      <c r="E38" s="125"/>
      <c r="F38" s="125"/>
      <c r="G38" s="125"/>
      <c r="H38" s="125"/>
      <c r="I38" s="126"/>
    </row>
    <row r="39" spans="2:9" s="6" customFormat="1" ht="73.150000000000006" customHeight="1" x14ac:dyDescent="0.2">
      <c r="B39" s="60">
        <f t="shared" si="0"/>
        <v>4</v>
      </c>
      <c r="C39" s="124" t="s">
        <v>169</v>
      </c>
      <c r="D39" s="125"/>
      <c r="E39" s="125"/>
      <c r="F39" s="125"/>
      <c r="G39" s="125"/>
      <c r="H39" s="125"/>
      <c r="I39" s="126"/>
    </row>
    <row r="40" spans="2:9" s="6" customFormat="1" ht="59.65" customHeight="1" x14ac:dyDescent="0.2">
      <c r="B40" s="60">
        <f t="shared" si="0"/>
        <v>5</v>
      </c>
      <c r="C40" s="124" t="s">
        <v>173</v>
      </c>
      <c r="D40" s="125"/>
      <c r="E40" s="125"/>
      <c r="F40" s="125"/>
      <c r="G40" s="125"/>
      <c r="H40" s="125"/>
      <c r="I40" s="126"/>
    </row>
    <row r="41" spans="2:9" s="6" customFormat="1" ht="52.15" customHeight="1" x14ac:dyDescent="0.2">
      <c r="B41" s="60">
        <f t="shared" si="0"/>
        <v>6</v>
      </c>
      <c r="C41" s="124" t="s">
        <v>176</v>
      </c>
      <c r="D41" s="125"/>
      <c r="E41" s="125"/>
      <c r="F41" s="125"/>
      <c r="G41" s="125"/>
      <c r="H41" s="125"/>
      <c r="I41" s="126"/>
    </row>
    <row r="42" spans="2:9" s="6" customFormat="1" ht="54.4" customHeight="1" x14ac:dyDescent="0.2">
      <c r="B42" s="60">
        <f t="shared" si="0"/>
        <v>7</v>
      </c>
      <c r="C42" s="124" t="s">
        <v>179</v>
      </c>
      <c r="D42" s="125"/>
      <c r="E42" s="125"/>
      <c r="F42" s="125"/>
      <c r="G42" s="125"/>
      <c r="H42" s="125"/>
      <c r="I42" s="126"/>
    </row>
    <row r="43" spans="2:9" s="6" customFormat="1" ht="67.150000000000006" customHeight="1" x14ac:dyDescent="0.2">
      <c r="B43" s="60">
        <f t="shared" si="0"/>
        <v>8</v>
      </c>
      <c r="C43" s="124" t="s">
        <v>182</v>
      </c>
      <c r="D43" s="125"/>
      <c r="E43" s="125"/>
      <c r="F43" s="125"/>
      <c r="G43" s="125"/>
      <c r="H43" s="125"/>
      <c r="I43" s="126"/>
    </row>
    <row r="44" spans="2:9" s="6" customFormat="1" ht="67.150000000000006" customHeight="1" x14ac:dyDescent="0.2">
      <c r="B44" s="60">
        <f t="shared" si="0"/>
        <v>9</v>
      </c>
      <c r="C44" s="124" t="s">
        <v>186</v>
      </c>
      <c r="D44" s="125"/>
      <c r="E44" s="125"/>
      <c r="F44" s="125"/>
      <c r="G44" s="125"/>
      <c r="H44" s="125"/>
      <c r="I44" s="126"/>
    </row>
    <row r="45" spans="2:9" s="6" customFormat="1" ht="56.65" customHeight="1" x14ac:dyDescent="0.2">
      <c r="B45" s="60">
        <f t="shared" si="0"/>
        <v>10</v>
      </c>
      <c r="C45" s="124" t="s">
        <v>190</v>
      </c>
      <c r="D45" s="125"/>
      <c r="E45" s="125"/>
      <c r="F45" s="125"/>
      <c r="G45" s="125"/>
      <c r="H45" s="125"/>
      <c r="I45" s="126"/>
    </row>
    <row r="46" spans="2:9" s="6" customFormat="1" ht="94.9" customHeight="1" x14ac:dyDescent="0.2">
      <c r="B46" s="60">
        <f t="shared" si="0"/>
        <v>11</v>
      </c>
      <c r="C46" s="124" t="s">
        <v>193</v>
      </c>
      <c r="D46" s="125"/>
      <c r="E46" s="125"/>
      <c r="F46" s="125"/>
      <c r="G46" s="125"/>
      <c r="H46" s="125"/>
      <c r="I46" s="126"/>
    </row>
    <row r="47" spans="2:9" s="6" customFormat="1" ht="47.65" customHeight="1" x14ac:dyDescent="0.2">
      <c r="B47" s="60">
        <f t="shared" si="0"/>
        <v>12</v>
      </c>
      <c r="C47" s="124" t="s">
        <v>196</v>
      </c>
      <c r="D47" s="125"/>
      <c r="E47" s="125"/>
      <c r="F47" s="125"/>
      <c r="G47" s="125"/>
      <c r="H47" s="125"/>
      <c r="I47" s="126"/>
    </row>
    <row r="48" spans="2:9" s="6" customFormat="1" ht="46.9" customHeight="1" x14ac:dyDescent="0.2">
      <c r="B48" s="60">
        <f t="shared" si="0"/>
        <v>13</v>
      </c>
      <c r="C48" s="124" t="s">
        <v>200</v>
      </c>
      <c r="D48" s="125"/>
      <c r="E48" s="125"/>
      <c r="F48" s="125"/>
      <c r="G48" s="125"/>
      <c r="H48" s="125"/>
      <c r="I48" s="126"/>
    </row>
    <row r="49" spans="2:9" s="6" customFormat="1" ht="31.15" customHeight="1" x14ac:dyDescent="0.2">
      <c r="B49" s="60">
        <f t="shared" si="0"/>
        <v>14</v>
      </c>
      <c r="C49" s="124" t="s">
        <v>203</v>
      </c>
      <c r="D49" s="125"/>
      <c r="E49" s="125"/>
      <c r="F49" s="125"/>
      <c r="G49" s="125"/>
      <c r="H49" s="125"/>
      <c r="I49" s="126"/>
    </row>
    <row r="50" spans="2:9" s="6" customFormat="1" ht="48.4" customHeight="1" x14ac:dyDescent="0.2">
      <c r="B50" s="60">
        <f t="shared" si="0"/>
        <v>15</v>
      </c>
      <c r="C50" s="124" t="s">
        <v>207</v>
      </c>
      <c r="D50" s="125"/>
      <c r="E50" s="125"/>
      <c r="F50" s="125"/>
      <c r="G50" s="125"/>
      <c r="H50" s="125"/>
      <c r="I50" s="126"/>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0" sqref="H10"/>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2" t="s">
        <v>208</v>
      </c>
      <c r="C1" s="122"/>
      <c r="D1" s="122"/>
      <c r="E1" s="122"/>
      <c r="F1" s="12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7" t="s">
        <v>2</v>
      </c>
      <c r="C3" s="128"/>
      <c r="D3" s="144" t="str">
        <f>'Cover sheet'!C5</f>
        <v>Northumbrian Water</v>
      </c>
      <c r="E3" s="145"/>
      <c r="F3" s="146"/>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8" t="s">
        <v>329</v>
      </c>
      <c r="C4" s="58"/>
      <c r="D4" s="144" t="str">
        <f>'Cover sheet'!C6</f>
        <v>Berwick</v>
      </c>
      <c r="E4" s="145"/>
      <c r="F4" s="146"/>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210</v>
      </c>
      <c r="E7" s="37" t="s">
        <v>46</v>
      </c>
      <c r="F7" s="37">
        <v>2</v>
      </c>
      <c r="G7" s="45"/>
      <c r="H7" s="101">
        <v>6.8716557398438454</v>
      </c>
      <c r="I7" s="101">
        <v>6.8681338876485825</v>
      </c>
      <c r="J7" s="101">
        <v>6.8666255176067352</v>
      </c>
      <c r="K7" s="101">
        <v>6.8673338294029236</v>
      </c>
      <c r="L7" s="101">
        <v>6.8643349856138229</v>
      </c>
      <c r="M7" s="101">
        <v>6.8600986823439598</v>
      </c>
      <c r="N7" s="101">
        <v>6.8560576513409615</v>
      </c>
      <c r="O7" s="101">
        <v>6.8557221293449402</v>
      </c>
      <c r="P7" s="101">
        <v>6.8497124388813972</v>
      </c>
      <c r="Q7" s="101">
        <v>6.8476005271077156</v>
      </c>
      <c r="R7" s="101">
        <v>6.8483010828495026</v>
      </c>
      <c r="S7" s="101">
        <v>6.8513498306274414</v>
      </c>
      <c r="T7" s="101">
        <v>6.8487691059708595</v>
      </c>
      <c r="U7" s="101">
        <v>6.8504529967904091</v>
      </c>
      <c r="V7" s="101">
        <v>6.8591755777597427</v>
      </c>
      <c r="W7" s="101">
        <v>6.8650870770215988</v>
      </c>
      <c r="X7" s="101">
        <v>6.8671868965029716</v>
      </c>
      <c r="Y7" s="101">
        <v>6.872033417224884</v>
      </c>
      <c r="Z7" s="101">
        <v>6.8814576715230942</v>
      </c>
      <c r="AA7" s="101">
        <v>6.894721582531929</v>
      </c>
      <c r="AB7" s="101">
        <v>6.8991854563355446</v>
      </c>
      <c r="AC7" s="101">
        <v>6.9077378138899803</v>
      </c>
      <c r="AD7" s="101">
        <v>6.9165607839822769</v>
      </c>
      <c r="AE7" s="101">
        <v>6.9269261062145233</v>
      </c>
      <c r="AF7" s="101">
        <v>6.9322583675384521</v>
      </c>
      <c r="AG7" s="101">
        <v>6.9423363506793976</v>
      </c>
      <c r="AH7" s="101">
        <v>6.9394196793437004</v>
      </c>
      <c r="AI7" s="101">
        <v>6.9531145095825195</v>
      </c>
      <c r="AJ7" s="101">
        <v>6.961202085018158</v>
      </c>
      <c r="AK7" s="101">
        <v>6.9717797711491585</v>
      </c>
      <c r="AL7" s="101">
        <v>6.9834395423531532</v>
      </c>
      <c r="AM7" s="101">
        <v>6.9980318695306778</v>
      </c>
      <c r="AN7" s="101">
        <v>7.0070013254880905</v>
      </c>
      <c r="AO7" s="101">
        <v>7.017782635986805</v>
      </c>
      <c r="AP7" s="101">
        <v>7.0267784520983696</v>
      </c>
      <c r="AQ7" s="101">
        <v>7.0397905856370926</v>
      </c>
      <c r="AR7" s="101">
        <v>7.0453392714262009</v>
      </c>
      <c r="AS7" s="101">
        <v>7.0539576336741447</v>
      </c>
      <c r="AT7" s="101">
        <v>7.0639906898140907</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213</v>
      </c>
      <c r="E8" s="31" t="s">
        <v>46</v>
      </c>
      <c r="F8" s="31">
        <v>2</v>
      </c>
      <c r="G8" s="45"/>
      <c r="H8" s="101">
        <v>11.019000000000002</v>
      </c>
      <c r="I8" s="101">
        <v>11.019000000000002</v>
      </c>
      <c r="J8" s="101">
        <v>11.019000000000002</v>
      </c>
      <c r="K8" s="101">
        <v>11.019000000000002</v>
      </c>
      <c r="L8" s="101">
        <v>11.019000000000002</v>
      </c>
      <c r="M8" s="101">
        <v>11.019000000000002</v>
      </c>
      <c r="N8" s="101">
        <v>11.019000000000002</v>
      </c>
      <c r="O8" s="101">
        <v>11.019000000000002</v>
      </c>
      <c r="P8" s="101">
        <v>11.019000000000002</v>
      </c>
      <c r="Q8" s="101">
        <v>11.019000000000002</v>
      </c>
      <c r="R8" s="101">
        <v>11.019000000000002</v>
      </c>
      <c r="S8" s="101">
        <v>11.019000000000002</v>
      </c>
      <c r="T8" s="101">
        <v>11.019000000000002</v>
      </c>
      <c r="U8" s="101">
        <v>11.019000000000002</v>
      </c>
      <c r="V8" s="101">
        <v>11.019000000000002</v>
      </c>
      <c r="W8" s="101">
        <v>11.019000000000002</v>
      </c>
      <c r="X8" s="101">
        <v>11.019000000000002</v>
      </c>
      <c r="Y8" s="101">
        <v>11.019000000000002</v>
      </c>
      <c r="Z8" s="101">
        <v>11.019000000000002</v>
      </c>
      <c r="AA8" s="101">
        <v>11.019000000000002</v>
      </c>
      <c r="AB8" s="101">
        <v>11.019000000000002</v>
      </c>
      <c r="AC8" s="101">
        <v>11.019000000000002</v>
      </c>
      <c r="AD8" s="101">
        <v>11.019000000000002</v>
      </c>
      <c r="AE8" s="101">
        <v>11.019000000000002</v>
      </c>
      <c r="AF8" s="101">
        <v>11.019000000000002</v>
      </c>
      <c r="AG8" s="101">
        <v>11.019000000000002</v>
      </c>
      <c r="AH8" s="101">
        <v>11.019000000000002</v>
      </c>
      <c r="AI8" s="101">
        <v>11.019000000000002</v>
      </c>
      <c r="AJ8" s="101">
        <v>11.019000000000002</v>
      </c>
      <c r="AK8" s="101">
        <v>11.019000000000002</v>
      </c>
      <c r="AL8" s="101">
        <v>11.019000000000002</v>
      </c>
      <c r="AM8" s="101">
        <v>11.019000000000002</v>
      </c>
      <c r="AN8" s="101">
        <v>11.019000000000002</v>
      </c>
      <c r="AO8" s="101">
        <v>11.019000000000002</v>
      </c>
      <c r="AP8" s="101">
        <v>11.019000000000002</v>
      </c>
      <c r="AQ8" s="101">
        <v>11.019000000000002</v>
      </c>
      <c r="AR8" s="101">
        <v>11.019000000000002</v>
      </c>
      <c r="AS8" s="101">
        <v>11.019000000000002</v>
      </c>
      <c r="AT8" s="101">
        <v>11.019000000000002</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1">
        <f t="shared" ref="B9:B11" si="0">B8+1</f>
        <v>3</v>
      </c>
      <c r="C9" s="30" t="s">
        <v>215</v>
      </c>
      <c r="D9" s="31" t="s">
        <v>216</v>
      </c>
      <c r="E9" s="31" t="s">
        <v>46</v>
      </c>
      <c r="F9" s="31">
        <v>2</v>
      </c>
      <c r="G9" s="45"/>
      <c r="H9" s="101">
        <v>11.019000000000002</v>
      </c>
      <c r="I9" s="101">
        <v>11.019000000000002</v>
      </c>
      <c r="J9" s="101">
        <v>11.019000000000002</v>
      </c>
      <c r="K9" s="101">
        <v>11.019000000000002</v>
      </c>
      <c r="L9" s="101">
        <v>11.019000000000002</v>
      </c>
      <c r="M9" s="101">
        <v>11.019000000000002</v>
      </c>
      <c r="N9" s="101">
        <v>11.019000000000002</v>
      </c>
      <c r="O9" s="101">
        <v>11.019000000000002</v>
      </c>
      <c r="P9" s="101">
        <v>11.019000000000002</v>
      </c>
      <c r="Q9" s="101">
        <v>11.019000000000002</v>
      </c>
      <c r="R9" s="101">
        <v>11.019000000000002</v>
      </c>
      <c r="S9" s="101">
        <v>11.019000000000002</v>
      </c>
      <c r="T9" s="101">
        <v>11.019000000000002</v>
      </c>
      <c r="U9" s="101">
        <v>11.019000000000002</v>
      </c>
      <c r="V9" s="101">
        <v>11.019000000000002</v>
      </c>
      <c r="W9" s="101">
        <v>11.019000000000002</v>
      </c>
      <c r="X9" s="101">
        <v>11.019000000000002</v>
      </c>
      <c r="Y9" s="101">
        <v>11.019000000000002</v>
      </c>
      <c r="Z9" s="101">
        <v>11.019000000000002</v>
      </c>
      <c r="AA9" s="101">
        <v>11.019000000000002</v>
      </c>
      <c r="AB9" s="101">
        <v>11.019000000000002</v>
      </c>
      <c r="AC9" s="101">
        <v>11.019000000000002</v>
      </c>
      <c r="AD9" s="101">
        <v>11.019000000000002</v>
      </c>
      <c r="AE9" s="101">
        <v>11.019000000000002</v>
      </c>
      <c r="AF9" s="101">
        <v>11.019000000000002</v>
      </c>
      <c r="AG9" s="101">
        <v>11.019000000000002</v>
      </c>
      <c r="AH9" s="101">
        <v>11.019000000000002</v>
      </c>
      <c r="AI9" s="101">
        <v>11.019000000000002</v>
      </c>
      <c r="AJ9" s="101">
        <v>11.019000000000002</v>
      </c>
      <c r="AK9" s="101">
        <v>11.019000000000002</v>
      </c>
      <c r="AL9" s="101">
        <v>11.019000000000002</v>
      </c>
      <c r="AM9" s="101">
        <v>11.019000000000002</v>
      </c>
      <c r="AN9" s="101">
        <v>11.019000000000002</v>
      </c>
      <c r="AO9" s="101">
        <v>11.019000000000002</v>
      </c>
      <c r="AP9" s="101">
        <v>11.019000000000002</v>
      </c>
      <c r="AQ9" s="101">
        <v>11.019000000000002</v>
      </c>
      <c r="AR9" s="101">
        <v>11.019000000000002</v>
      </c>
      <c r="AS9" s="101">
        <v>11.019000000000002</v>
      </c>
      <c r="AT9" s="101">
        <v>11.019000000000002</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1">
        <f t="shared" si="0"/>
        <v>4</v>
      </c>
      <c r="C10" s="30" t="s">
        <v>218</v>
      </c>
      <c r="D10" s="31" t="s">
        <v>219</v>
      </c>
      <c r="E10" s="31" t="s">
        <v>46</v>
      </c>
      <c r="F10" s="31">
        <v>2</v>
      </c>
      <c r="G10" s="45"/>
      <c r="H10" s="101">
        <v>2.2213270840441961</v>
      </c>
      <c r="I10" s="101">
        <v>2.2243315004396291</v>
      </c>
      <c r="J10" s="101">
        <v>2.2491990732980129</v>
      </c>
      <c r="K10" s="101">
        <v>2.2107332783759568</v>
      </c>
      <c r="L10" s="101">
        <v>2.2281886861901929</v>
      </c>
      <c r="M10" s="101">
        <v>2.1367333897671221</v>
      </c>
      <c r="N10" s="101">
        <v>2.0851010695124579</v>
      </c>
      <c r="O10" s="101">
        <v>1.9773506340500411</v>
      </c>
      <c r="P10" s="101">
        <v>1.914848871172512</v>
      </c>
      <c r="Q10" s="101">
        <v>1.88924602250676</v>
      </c>
      <c r="R10" s="101">
        <v>1.7906031016816679</v>
      </c>
      <c r="S10" s="101">
        <v>1.7992183300723099</v>
      </c>
      <c r="T10" s="101">
        <v>1.715928018178986</v>
      </c>
      <c r="U10" s="101">
        <v>1.6444564444567491</v>
      </c>
      <c r="V10" s="101">
        <v>1.5833883790598799</v>
      </c>
      <c r="W10" s="101">
        <v>1.5070650674963699</v>
      </c>
      <c r="X10" s="101">
        <v>1.4981716979049859</v>
      </c>
      <c r="Y10" s="101">
        <v>1.440271424994984</v>
      </c>
      <c r="Z10" s="101">
        <v>1.4273803365321751</v>
      </c>
      <c r="AA10" s="101">
        <v>1.350886958768647</v>
      </c>
      <c r="AB10" s="101">
        <v>1.3426038192054861</v>
      </c>
      <c r="AC10" s="101">
        <v>1.293738914155063</v>
      </c>
      <c r="AD10" s="101">
        <v>1.2886969363505849</v>
      </c>
      <c r="AE10" s="101">
        <v>1.1972876453968959</v>
      </c>
      <c r="AF10" s="101">
        <v>1.2138841458102829</v>
      </c>
      <c r="AG10" s="101">
        <v>1.168911790062481</v>
      </c>
      <c r="AH10" s="101">
        <v>1.114645286498936</v>
      </c>
      <c r="AI10" s="101">
        <v>1.113283677765019</v>
      </c>
      <c r="AJ10" s="101">
        <v>1.0444208376680151</v>
      </c>
      <c r="AK10" s="101">
        <v>1.029481216736255</v>
      </c>
      <c r="AL10" s="101">
        <v>1.020172557289843</v>
      </c>
      <c r="AM10" s="101">
        <v>0.96806591875648196</v>
      </c>
      <c r="AN10" s="101">
        <v>0.94672531603772403</v>
      </c>
      <c r="AO10" s="101">
        <v>0.895662121931185</v>
      </c>
      <c r="AP10" s="101">
        <v>0.90068512976549897</v>
      </c>
      <c r="AQ10" s="101">
        <v>0.82413824279993897</v>
      </c>
      <c r="AR10" s="101">
        <v>0.81025757362435802</v>
      </c>
      <c r="AS10" s="101">
        <v>0.79971285135341397</v>
      </c>
      <c r="AT10" s="101">
        <v>0.78355185276955597</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1">
        <f t="shared" si="0"/>
        <v>5</v>
      </c>
      <c r="C11" s="30" t="s">
        <v>221</v>
      </c>
      <c r="D11" s="31" t="s">
        <v>222</v>
      </c>
      <c r="E11" s="31" t="s">
        <v>46</v>
      </c>
      <c r="F11" s="31">
        <v>2</v>
      </c>
      <c r="G11" s="45"/>
      <c r="H11" s="102">
        <v>1.9260171761119604</v>
      </c>
      <c r="I11" s="102">
        <v>1.9265346119117903</v>
      </c>
      <c r="J11" s="102">
        <v>1.9031754090952537</v>
      </c>
      <c r="K11" s="102">
        <v>1.9409328922211215</v>
      </c>
      <c r="L11" s="102">
        <v>1.926476328195986</v>
      </c>
      <c r="M11" s="102">
        <v>2.02216792788892</v>
      </c>
      <c r="N11" s="102">
        <v>2.0778412791465826</v>
      </c>
      <c r="O11" s="102">
        <v>2.1859272366050204</v>
      </c>
      <c r="P11" s="102">
        <v>2.2544386899460926</v>
      </c>
      <c r="Q11" s="102">
        <v>2.2821534503855263</v>
      </c>
      <c r="R11" s="102">
        <v>2.3800958154688314</v>
      </c>
      <c r="S11" s="102">
        <v>2.3684318393002508</v>
      </c>
      <c r="T11" s="102">
        <v>2.4543028758501562</v>
      </c>
      <c r="U11" s="102">
        <v>2.5240905587528437</v>
      </c>
      <c r="V11" s="102">
        <v>2.5764360431803794</v>
      </c>
      <c r="W11" s="102">
        <v>2.6468478554820329</v>
      </c>
      <c r="X11" s="102">
        <v>2.6536414055920443</v>
      </c>
      <c r="Y11" s="102">
        <v>2.7066951577801337</v>
      </c>
      <c r="Z11" s="102">
        <v>2.7101619919447328</v>
      </c>
      <c r="AA11" s="102">
        <v>2.7733914586994262</v>
      </c>
      <c r="AB11" s="102">
        <v>2.7772107244589712</v>
      </c>
      <c r="AC11" s="102">
        <v>2.8175232719549586</v>
      </c>
      <c r="AD11" s="102">
        <v>2.8137422796671401</v>
      </c>
      <c r="AE11" s="102">
        <v>2.8947862483885825</v>
      </c>
      <c r="AF11" s="102">
        <v>2.8728574866512666</v>
      </c>
      <c r="AG11" s="102">
        <v>2.9077518592581235</v>
      </c>
      <c r="AH11" s="102">
        <v>2.9649350341573655</v>
      </c>
      <c r="AI11" s="102">
        <v>2.9526018126524631</v>
      </c>
      <c r="AJ11" s="102">
        <v>3.0133770773138289</v>
      </c>
      <c r="AK11" s="102">
        <v>3.0177390121145882</v>
      </c>
      <c r="AL11" s="102">
        <v>3.0153879003570054</v>
      </c>
      <c r="AM11" s="102">
        <v>3.0529022117128424</v>
      </c>
      <c r="AN11" s="102">
        <v>3.0652733584741876</v>
      </c>
      <c r="AO11" s="102">
        <v>3.1055552420820121</v>
      </c>
      <c r="AP11" s="102">
        <v>3.0915364181361333</v>
      </c>
      <c r="AQ11" s="102">
        <v>3.1550711715629705</v>
      </c>
      <c r="AR11" s="102">
        <v>3.1634031549494432</v>
      </c>
      <c r="AS11" s="102">
        <v>3.1653295149724432</v>
      </c>
      <c r="AT11" s="102">
        <v>3.1714574574163552</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5" t="s">
        <v>335</v>
      </c>
      <c r="C15" s="26"/>
    </row>
    <row r="16" spans="1:88" ht="13.9" customHeight="1" x14ac:dyDescent="0.2">
      <c r="B16" s="26"/>
      <c r="C16" s="26"/>
    </row>
    <row r="17" spans="2:9" ht="13.9" customHeight="1" x14ac:dyDescent="0.2">
      <c r="B17" s="56"/>
      <c r="C17" s="26" t="s">
        <v>336</v>
      </c>
    </row>
    <row r="18" spans="2:9" ht="13.9" customHeight="1" x14ac:dyDescent="0.2">
      <c r="B18" s="26"/>
      <c r="C18" s="26"/>
    </row>
    <row r="19" spans="2:9" ht="13.9" customHeight="1" x14ac:dyDescent="0.2">
      <c r="B19" s="57"/>
      <c r="C19" s="26" t="s">
        <v>337</v>
      </c>
    </row>
    <row r="20" spans="2:9" ht="13.9" customHeight="1" x14ac:dyDescent="0.2"/>
    <row r="21" spans="2:9" ht="13.9" customHeight="1" x14ac:dyDescent="0.2"/>
    <row r="22" spans="2:9" ht="13.9" customHeight="1" x14ac:dyDescent="0.2"/>
    <row r="23" spans="2:9" s="26" customFormat="1" ht="13.9" customHeight="1" x14ac:dyDescent="0.2">
      <c r="B23" s="140" t="s">
        <v>341</v>
      </c>
      <c r="C23" s="141"/>
      <c r="D23" s="141"/>
      <c r="E23" s="141"/>
      <c r="F23" s="141"/>
      <c r="G23" s="141"/>
      <c r="H23" s="141"/>
      <c r="I23" s="142"/>
    </row>
    <row r="24" spans="2:9" ht="13.9" customHeight="1" x14ac:dyDescent="0.2"/>
    <row r="25" spans="2:9" s="6" customFormat="1" ht="12.75" x14ac:dyDescent="0.2">
      <c r="B25" s="59" t="s">
        <v>333</v>
      </c>
      <c r="C25" s="143" t="s">
        <v>331</v>
      </c>
      <c r="D25" s="143"/>
      <c r="E25" s="143"/>
      <c r="F25" s="143"/>
      <c r="G25" s="143"/>
      <c r="H25" s="143"/>
      <c r="I25" s="143"/>
    </row>
    <row r="26" spans="2:9" s="6" customFormat="1" ht="72.400000000000006" customHeight="1" x14ac:dyDescent="0.2">
      <c r="B26" s="60">
        <v>1</v>
      </c>
      <c r="C26" s="136" t="s">
        <v>211</v>
      </c>
      <c r="D26" s="123"/>
      <c r="E26" s="123"/>
      <c r="F26" s="123"/>
      <c r="G26" s="123"/>
      <c r="H26" s="123"/>
      <c r="I26" s="123"/>
    </row>
    <row r="27" spans="2:9" s="6" customFormat="1" ht="54" customHeight="1" x14ac:dyDescent="0.2">
      <c r="B27" s="60">
        <v>2</v>
      </c>
      <c r="C27" s="136" t="s">
        <v>214</v>
      </c>
      <c r="D27" s="123"/>
      <c r="E27" s="123"/>
      <c r="F27" s="123"/>
      <c r="G27" s="123"/>
      <c r="H27" s="123"/>
      <c r="I27" s="123"/>
    </row>
    <row r="28" spans="2:9" s="6" customFormat="1" ht="54" customHeight="1" x14ac:dyDescent="0.2">
      <c r="B28" s="60">
        <v>3</v>
      </c>
      <c r="C28" s="136" t="s">
        <v>217</v>
      </c>
      <c r="D28" s="123"/>
      <c r="E28" s="123"/>
      <c r="F28" s="123"/>
      <c r="G28" s="123"/>
      <c r="H28" s="123"/>
      <c r="I28" s="123"/>
    </row>
    <row r="29" spans="2:9" s="6" customFormat="1" ht="54" customHeight="1" x14ac:dyDescent="0.2">
      <c r="B29" s="60">
        <v>4</v>
      </c>
      <c r="C29" s="136" t="s">
        <v>220</v>
      </c>
      <c r="D29" s="123"/>
      <c r="E29" s="123"/>
      <c r="F29" s="123"/>
      <c r="G29" s="123"/>
      <c r="H29" s="123"/>
      <c r="I29" s="123"/>
    </row>
    <row r="30" spans="2:9" s="6" customFormat="1" ht="54" customHeight="1" x14ac:dyDescent="0.2">
      <c r="B30" s="60">
        <v>5</v>
      </c>
      <c r="C30" s="136" t="s">
        <v>223</v>
      </c>
      <c r="D30" s="123"/>
      <c r="E30" s="123"/>
      <c r="F30" s="123"/>
      <c r="G30" s="123"/>
      <c r="H30" s="123"/>
      <c r="I30" s="123"/>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J8" sqref="J8"/>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7" t="s">
        <v>2</v>
      </c>
      <c r="C3" s="128"/>
      <c r="D3" s="144" t="str">
        <f>'Cover sheet'!C5</f>
        <v>Northumbrian Water</v>
      </c>
      <c r="E3" s="145"/>
      <c r="F3" s="146"/>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27" t="s">
        <v>329</v>
      </c>
      <c r="C4" s="128"/>
      <c r="D4" s="144" t="str">
        <f>'Cover sheet'!C6</f>
        <v>Berwick</v>
      </c>
      <c r="E4" s="145"/>
      <c r="F4" s="146"/>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1">
        <v>1</v>
      </c>
      <c r="C7" s="36" t="s">
        <v>140</v>
      </c>
      <c r="D7" s="37" t="s">
        <v>225</v>
      </c>
      <c r="E7" s="37" t="s">
        <v>46</v>
      </c>
      <c r="F7" s="37">
        <v>2</v>
      </c>
      <c r="G7" s="45"/>
      <c r="H7" s="116">
        <v>11.6</v>
      </c>
      <c r="I7" s="116">
        <v>11.6</v>
      </c>
      <c r="J7" s="116">
        <v>11.6</v>
      </c>
      <c r="K7" s="101">
        <v>11.600000000000001</v>
      </c>
      <c r="L7" s="101">
        <v>11.600000000000001</v>
      </c>
      <c r="M7" s="101">
        <v>11.600000000000001</v>
      </c>
      <c r="N7" s="101">
        <v>11.600000000000001</v>
      </c>
      <c r="O7" s="101">
        <v>11.600000000000001</v>
      </c>
      <c r="P7" s="101">
        <v>11.600000000000001</v>
      </c>
      <c r="Q7" s="101">
        <v>11.600000000000001</v>
      </c>
      <c r="R7" s="101">
        <v>11.600000000000001</v>
      </c>
      <c r="S7" s="101">
        <v>11.600000000000001</v>
      </c>
      <c r="T7" s="101">
        <v>11.600000000000001</v>
      </c>
      <c r="U7" s="101">
        <v>11.600000000000001</v>
      </c>
      <c r="V7" s="101">
        <v>11.600000000000001</v>
      </c>
      <c r="W7" s="101">
        <v>11.600000000000001</v>
      </c>
      <c r="X7" s="101">
        <v>11.600000000000001</v>
      </c>
      <c r="Y7" s="101">
        <v>11.600000000000001</v>
      </c>
      <c r="Z7" s="101">
        <v>11.600000000000001</v>
      </c>
      <c r="AA7" s="101">
        <v>11.600000000000001</v>
      </c>
      <c r="AB7" s="101">
        <v>11.600000000000001</v>
      </c>
      <c r="AC7" s="101">
        <v>11.600000000000001</v>
      </c>
      <c r="AD7" s="101">
        <v>11.600000000000001</v>
      </c>
      <c r="AE7" s="101">
        <v>11.600000000000001</v>
      </c>
      <c r="AF7" s="101">
        <v>11.600000000000001</v>
      </c>
      <c r="AG7" s="101">
        <v>11.600000000000001</v>
      </c>
      <c r="AH7" s="101">
        <v>11.600000000000001</v>
      </c>
      <c r="AI7" s="101">
        <v>11.600000000000001</v>
      </c>
      <c r="AJ7" s="101">
        <v>11.600000000000001</v>
      </c>
      <c r="AK7" s="101">
        <v>11.600000000000001</v>
      </c>
      <c r="AL7" s="101">
        <v>11.600000000000001</v>
      </c>
      <c r="AM7" s="101">
        <v>11.600000000000001</v>
      </c>
      <c r="AN7" s="101">
        <v>11.600000000000001</v>
      </c>
      <c r="AO7" s="101">
        <v>11.600000000000001</v>
      </c>
      <c r="AP7" s="101">
        <v>11.600000000000001</v>
      </c>
      <c r="AQ7" s="101">
        <v>11.600000000000001</v>
      </c>
      <c r="AR7" s="101">
        <v>11.600000000000001</v>
      </c>
      <c r="AS7" s="101">
        <v>11.600000000000001</v>
      </c>
      <c r="AT7" s="101">
        <v>11.600000000000001</v>
      </c>
      <c r="AU7" s="101">
        <v>11.600000000000001</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1">
        <v>2</v>
      </c>
      <c r="C8" s="30" t="s">
        <v>151</v>
      </c>
      <c r="D8" s="31" t="s">
        <v>227</v>
      </c>
      <c r="E8" s="31" t="s">
        <v>46</v>
      </c>
      <c r="F8" s="31">
        <v>2</v>
      </c>
      <c r="G8" s="45"/>
      <c r="H8" s="116">
        <v>1.25</v>
      </c>
      <c r="I8" s="116">
        <v>1.559404029846192</v>
      </c>
      <c r="J8" s="116">
        <v>1.37</v>
      </c>
      <c r="K8" s="101">
        <v>0.30099999999999999</v>
      </c>
      <c r="L8" s="101">
        <v>0.30099999999999999</v>
      </c>
      <c r="M8" s="101">
        <v>0.30099999999999999</v>
      </c>
      <c r="N8" s="101">
        <v>0.30099999999999999</v>
      </c>
      <c r="O8" s="101">
        <v>0.30099999999999999</v>
      </c>
      <c r="P8" s="101">
        <v>0.30099999999999999</v>
      </c>
      <c r="Q8" s="101">
        <v>0.30099999999999999</v>
      </c>
      <c r="R8" s="101">
        <v>0.30099999999999999</v>
      </c>
      <c r="S8" s="101">
        <v>0.30099999999999999</v>
      </c>
      <c r="T8" s="101">
        <v>0.30099999999999999</v>
      </c>
      <c r="U8" s="101">
        <v>0.30099999999999999</v>
      </c>
      <c r="V8" s="101">
        <v>0.30099999999999999</v>
      </c>
      <c r="W8" s="101">
        <v>0.30099999999999999</v>
      </c>
      <c r="X8" s="101">
        <v>0.30099999999999999</v>
      </c>
      <c r="Y8" s="101">
        <v>0.30099999999999999</v>
      </c>
      <c r="Z8" s="101">
        <v>0.30099999999999999</v>
      </c>
      <c r="AA8" s="101">
        <v>0.30099999999999999</v>
      </c>
      <c r="AB8" s="101">
        <v>0.30099999999999999</v>
      </c>
      <c r="AC8" s="101">
        <v>0.30099999999999999</v>
      </c>
      <c r="AD8" s="101">
        <v>0.30099999999999999</v>
      </c>
      <c r="AE8" s="101">
        <v>0.30099999999999999</v>
      </c>
      <c r="AF8" s="101">
        <v>0.30099999999999999</v>
      </c>
      <c r="AG8" s="101">
        <v>0.30099999999999999</v>
      </c>
      <c r="AH8" s="101">
        <v>0.30099999999999999</v>
      </c>
      <c r="AI8" s="101">
        <v>0.30099999999999999</v>
      </c>
      <c r="AJ8" s="101">
        <v>0.30099999999999999</v>
      </c>
      <c r="AK8" s="101">
        <v>0.30099999999999999</v>
      </c>
      <c r="AL8" s="101">
        <v>0.30099999999999999</v>
      </c>
      <c r="AM8" s="101">
        <v>0.30099999999999999</v>
      </c>
      <c r="AN8" s="101">
        <v>0.30099999999999999</v>
      </c>
      <c r="AO8" s="101">
        <v>0.30099999999999999</v>
      </c>
      <c r="AP8" s="101">
        <v>0.30099999999999999</v>
      </c>
      <c r="AQ8" s="101">
        <v>0.30099999999999999</v>
      </c>
      <c r="AR8" s="101">
        <v>0.30099999999999999</v>
      </c>
      <c r="AS8" s="101">
        <v>0.30099999999999999</v>
      </c>
      <c r="AT8" s="101">
        <v>0.30099999999999999</v>
      </c>
      <c r="AU8" s="101">
        <v>0.30099999999999999</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1">
        <v>3</v>
      </c>
      <c r="C9" s="30" t="s">
        <v>154</v>
      </c>
      <c r="D9" s="31" t="s">
        <v>229</v>
      </c>
      <c r="E9" s="31" t="s">
        <v>46</v>
      </c>
      <c r="F9" s="31">
        <v>2</v>
      </c>
      <c r="G9" s="45"/>
      <c r="H9" s="117">
        <v>2.46</v>
      </c>
      <c r="I9" s="117">
        <v>0.53</v>
      </c>
      <c r="J9" s="116">
        <v>0.28000000000000003</v>
      </c>
      <c r="K9" s="102">
        <v>0.28000000000000003</v>
      </c>
      <c r="L9" s="102">
        <v>0.28000000000000003</v>
      </c>
      <c r="M9" s="102">
        <v>0.28000000000000003</v>
      </c>
      <c r="N9" s="102">
        <v>0.28000000000000003</v>
      </c>
      <c r="O9" s="102">
        <v>0.28000000000000003</v>
      </c>
      <c r="P9" s="102">
        <v>0.28000000000000003</v>
      </c>
      <c r="Q9" s="102">
        <v>0.28000000000000003</v>
      </c>
      <c r="R9" s="102">
        <v>0.28000000000000003</v>
      </c>
      <c r="S9" s="102">
        <v>0.28000000000000003</v>
      </c>
      <c r="T9" s="102">
        <v>0.28000000000000003</v>
      </c>
      <c r="U9" s="102">
        <v>0.28000000000000003</v>
      </c>
      <c r="V9" s="102">
        <v>0.28000000000000003</v>
      </c>
      <c r="W9" s="102">
        <v>0.28000000000000003</v>
      </c>
      <c r="X9" s="102">
        <v>0.28000000000000003</v>
      </c>
      <c r="Y9" s="102">
        <v>0.28000000000000003</v>
      </c>
      <c r="Z9" s="102">
        <v>0.28000000000000003</v>
      </c>
      <c r="AA9" s="102">
        <v>0.28000000000000003</v>
      </c>
      <c r="AB9" s="102">
        <v>0.28000000000000003</v>
      </c>
      <c r="AC9" s="102">
        <v>0.28000000000000003</v>
      </c>
      <c r="AD9" s="102">
        <v>0.28000000000000003</v>
      </c>
      <c r="AE9" s="102">
        <v>0.28000000000000003</v>
      </c>
      <c r="AF9" s="102">
        <v>0.28000000000000003</v>
      </c>
      <c r="AG9" s="102">
        <v>0.28000000000000003</v>
      </c>
      <c r="AH9" s="102">
        <v>0.28000000000000003</v>
      </c>
      <c r="AI9" s="102">
        <v>0.28000000000000003</v>
      </c>
      <c r="AJ9" s="102">
        <v>0.28000000000000003</v>
      </c>
      <c r="AK9" s="102">
        <v>0.28000000000000003</v>
      </c>
      <c r="AL9" s="102">
        <v>0.28000000000000003</v>
      </c>
      <c r="AM9" s="102">
        <v>0.28000000000000003</v>
      </c>
      <c r="AN9" s="102">
        <v>0.28000000000000003</v>
      </c>
      <c r="AO9" s="102">
        <v>0.28000000000000003</v>
      </c>
      <c r="AP9" s="102">
        <v>0.28000000000000003</v>
      </c>
      <c r="AQ9" s="102">
        <v>0.28000000000000003</v>
      </c>
      <c r="AR9" s="102">
        <v>0.28000000000000003</v>
      </c>
      <c r="AS9" s="102">
        <v>0.28000000000000003</v>
      </c>
      <c r="AT9" s="102">
        <v>0.28000000000000003</v>
      </c>
      <c r="AU9" s="102">
        <v>0.28000000000000003</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5" t="s">
        <v>335</v>
      </c>
      <c r="C13" s="26"/>
    </row>
    <row r="14" spans="1:88" x14ac:dyDescent="0.2">
      <c r="B14" s="26"/>
      <c r="C14" s="26"/>
    </row>
    <row r="15" spans="1:88" x14ac:dyDescent="0.2">
      <c r="B15" s="56"/>
      <c r="C15" s="26" t="s">
        <v>336</v>
      </c>
    </row>
    <row r="16" spans="1:88" x14ac:dyDescent="0.2">
      <c r="B16" s="26"/>
      <c r="C16" s="26"/>
    </row>
    <row r="17" spans="2:9" x14ac:dyDescent="0.2">
      <c r="B17" s="57"/>
      <c r="C17" s="26" t="s">
        <v>337</v>
      </c>
    </row>
    <row r="18" spans="2:9" x14ac:dyDescent="0.2"/>
    <row r="19" spans="2:9" x14ac:dyDescent="0.2"/>
    <row r="20" spans="2:9" x14ac:dyDescent="0.2"/>
    <row r="21" spans="2:9" s="26" customFormat="1" x14ac:dyDescent="0.2">
      <c r="B21" s="140" t="s">
        <v>342</v>
      </c>
      <c r="C21" s="141"/>
      <c r="D21" s="141"/>
      <c r="E21" s="141"/>
      <c r="F21" s="141"/>
      <c r="G21" s="141"/>
      <c r="H21" s="141"/>
      <c r="I21" s="142"/>
    </row>
    <row r="22" spans="2:9" x14ac:dyDescent="0.2"/>
    <row r="23" spans="2:9" s="6" customFormat="1" ht="12.75" x14ac:dyDescent="0.2">
      <c r="B23" s="59" t="s">
        <v>333</v>
      </c>
      <c r="C23" s="143" t="s">
        <v>331</v>
      </c>
      <c r="D23" s="143"/>
      <c r="E23" s="143"/>
      <c r="F23" s="143"/>
      <c r="G23" s="143"/>
      <c r="H23" s="143"/>
      <c r="I23" s="143"/>
    </row>
    <row r="24" spans="2:9" s="6" customFormat="1" ht="75.400000000000006" customHeight="1" x14ac:dyDescent="0.2">
      <c r="B24" s="60">
        <v>1</v>
      </c>
      <c r="C24" s="136" t="s">
        <v>226</v>
      </c>
      <c r="D24" s="123"/>
      <c r="E24" s="123"/>
      <c r="F24" s="123"/>
      <c r="G24" s="123"/>
      <c r="H24" s="123"/>
      <c r="I24" s="123"/>
    </row>
    <row r="25" spans="2:9" s="6" customFormat="1" ht="118.5" customHeight="1" x14ac:dyDescent="0.2">
      <c r="B25" s="60">
        <v>2</v>
      </c>
      <c r="C25" s="136" t="s">
        <v>228</v>
      </c>
      <c r="D25" s="123"/>
      <c r="E25" s="123"/>
      <c r="F25" s="123"/>
      <c r="G25" s="123"/>
      <c r="H25" s="123"/>
      <c r="I25" s="123"/>
    </row>
    <row r="26" spans="2:9" s="6" customFormat="1" ht="85.5" customHeight="1" x14ac:dyDescent="0.2">
      <c r="B26" s="60">
        <v>3</v>
      </c>
      <c r="C26" s="136" t="s">
        <v>230</v>
      </c>
      <c r="D26" s="123"/>
      <c r="E26" s="123"/>
      <c r="F26" s="123"/>
      <c r="G26" s="123"/>
      <c r="H26" s="123"/>
      <c r="I26" s="123"/>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J16" sqref="J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2" t="s">
        <v>231</v>
      </c>
      <c r="C1" s="122"/>
      <c r="D1" s="122"/>
      <c r="E1" s="122"/>
      <c r="F1" s="12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27" t="s">
        <v>2</v>
      </c>
      <c r="C3" s="128"/>
      <c r="D3" s="144" t="str">
        <f>'Cover sheet'!C5</f>
        <v>Northumbrian Water</v>
      </c>
      <c r="E3" s="145"/>
      <c r="F3" s="146"/>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27" t="s">
        <v>329</v>
      </c>
      <c r="C4" s="128"/>
      <c r="D4" s="144" t="str">
        <f>'Cover sheet'!C6</f>
        <v>Berwick</v>
      </c>
      <c r="E4" s="145"/>
      <c r="F4" s="146"/>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232</v>
      </c>
      <c r="E7" s="37" t="s">
        <v>46</v>
      </c>
      <c r="F7" s="37">
        <v>2</v>
      </c>
      <c r="H7" s="116">
        <v>1.50147805093345</v>
      </c>
      <c r="I7" s="116">
        <v>1.9200272243469954</v>
      </c>
      <c r="J7" s="116">
        <v>2.1216276418417692</v>
      </c>
      <c r="K7" s="101">
        <v>1.6019840352237225</v>
      </c>
      <c r="L7" s="101">
        <v>1.6018194891512394</v>
      </c>
      <c r="M7" s="101">
        <v>1.6019586753100157</v>
      </c>
      <c r="N7" s="101">
        <v>1.6021332666277885</v>
      </c>
      <c r="O7" s="101">
        <v>1.605274859815836</v>
      </c>
      <c r="P7" s="101">
        <v>1.6033412367105484</v>
      </c>
      <c r="Q7" s="101">
        <v>1.6048407275229692</v>
      </c>
      <c r="R7" s="101">
        <v>1.6063635852187872</v>
      </c>
      <c r="S7" s="101">
        <v>1.6103407237678766</v>
      </c>
      <c r="T7" s="101">
        <v>1.6077850740402937</v>
      </c>
      <c r="U7" s="101">
        <v>1.6062566507607698</v>
      </c>
      <c r="V7" s="101">
        <v>1.6114548500627279</v>
      </c>
      <c r="W7" s="101">
        <v>1.6135451439768076</v>
      </c>
      <c r="X7" s="101">
        <v>1.6116726826876402</v>
      </c>
      <c r="Y7" s="101">
        <v>1.6128373146057129</v>
      </c>
      <c r="Z7" s="101">
        <v>1.6129463501274586</v>
      </c>
      <c r="AA7" s="101">
        <v>1.6166648045182228</v>
      </c>
      <c r="AB7" s="101">
        <v>1.6148118935525417</v>
      </c>
      <c r="AC7" s="101">
        <v>1.6160406637936831</v>
      </c>
      <c r="AD7" s="101">
        <v>1.6169587709009647</v>
      </c>
      <c r="AE7" s="101">
        <v>1.6198934242129326</v>
      </c>
      <c r="AF7" s="101">
        <v>1.6184287779033184</v>
      </c>
      <c r="AG7" s="101">
        <v>1.6200012248009443</v>
      </c>
      <c r="AH7" s="101">
        <v>1.6220310796052217</v>
      </c>
      <c r="AI7" s="101">
        <v>1.6266171392053366</v>
      </c>
      <c r="AJ7" s="101">
        <v>1.6250531934201717</v>
      </c>
      <c r="AK7" s="101">
        <v>1.6255322527140379</v>
      </c>
      <c r="AL7" s="101">
        <v>1.6265652794390917</v>
      </c>
      <c r="AM7" s="101">
        <v>1.6307097878307104</v>
      </c>
      <c r="AN7" s="101">
        <v>1.6297553572803736</v>
      </c>
      <c r="AO7" s="101">
        <v>1.6313747726380825</v>
      </c>
      <c r="AP7" s="101">
        <v>1.6314075142145157</v>
      </c>
      <c r="AQ7" s="101">
        <v>1.6361938454210758</v>
      </c>
      <c r="AR7" s="101">
        <v>1.6342226807028055</v>
      </c>
      <c r="AS7" s="101">
        <v>1.6353763453662395</v>
      </c>
      <c r="AT7" s="101">
        <v>1.6370767075568438</v>
      </c>
      <c r="AU7" s="101">
        <v>1.641910482198</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1">
        <v>2</v>
      </c>
      <c r="C8" s="30" t="s">
        <v>161</v>
      </c>
      <c r="D8" s="31" t="s">
        <v>234</v>
      </c>
      <c r="E8" s="31" t="s">
        <v>46</v>
      </c>
      <c r="F8" s="31">
        <v>2</v>
      </c>
      <c r="H8" s="116">
        <v>7.4396731338563282E-2</v>
      </c>
      <c r="I8" s="116">
        <v>8.1091925268992782E-2</v>
      </c>
      <c r="J8" s="116">
        <v>0.10627459036186337</v>
      </c>
      <c r="K8" s="101">
        <v>0.11145600071176887</v>
      </c>
      <c r="L8" s="101">
        <v>0.11080800043419003</v>
      </c>
      <c r="M8" s="101">
        <v>0.11016000062227249</v>
      </c>
      <c r="N8" s="101">
        <v>0.10951200081035495</v>
      </c>
      <c r="O8" s="101">
        <v>0.1088640009984374</v>
      </c>
      <c r="P8" s="101">
        <v>0.10821600072085857</v>
      </c>
      <c r="Q8" s="101">
        <v>0.10756800090894103</v>
      </c>
      <c r="R8" s="101">
        <v>0.10692000109702349</v>
      </c>
      <c r="S8" s="101">
        <v>0.10627200128510594</v>
      </c>
      <c r="T8" s="101">
        <v>0.10562400100752711</v>
      </c>
      <c r="U8" s="101">
        <v>0.10497600119560957</v>
      </c>
      <c r="V8" s="101">
        <v>0.10432800138369203</v>
      </c>
      <c r="W8" s="101">
        <v>0.10368000157177448</v>
      </c>
      <c r="X8" s="101">
        <v>0.10303200175985694</v>
      </c>
      <c r="Y8" s="101">
        <v>0.10238400148227811</v>
      </c>
      <c r="Z8" s="101">
        <v>0.10173600167036057</v>
      </c>
      <c r="AA8" s="101">
        <v>0.10108800185844302</v>
      </c>
      <c r="AB8" s="101">
        <v>0.10044000204652548</v>
      </c>
      <c r="AC8" s="101">
        <v>9.9792001768946648E-2</v>
      </c>
      <c r="AD8" s="101">
        <v>9.9144001957029104E-2</v>
      </c>
      <c r="AE8" s="101">
        <v>9.8496002145111561E-2</v>
      </c>
      <c r="AF8" s="101">
        <v>9.7848002333194017E-2</v>
      </c>
      <c r="AG8" s="101">
        <v>9.720000228844583E-2</v>
      </c>
      <c r="AH8" s="101">
        <v>9.6552002476528287E-2</v>
      </c>
      <c r="AI8" s="101">
        <v>9.59040024317801E-2</v>
      </c>
      <c r="AJ8" s="101">
        <v>9.5256002619862556E-2</v>
      </c>
      <c r="AK8" s="101">
        <v>9.4608002575114369E-2</v>
      </c>
      <c r="AL8" s="101">
        <v>9.3960002763196826E-2</v>
      </c>
      <c r="AM8" s="101">
        <v>9.3312002718448639E-2</v>
      </c>
      <c r="AN8" s="101">
        <v>9.2664002906531096E-2</v>
      </c>
      <c r="AO8" s="101">
        <v>9.2016003094613552E-2</v>
      </c>
      <c r="AP8" s="101">
        <v>9.1368003049865365E-2</v>
      </c>
      <c r="AQ8" s="101">
        <v>9.0720003237947822E-2</v>
      </c>
      <c r="AR8" s="101">
        <v>9.0072003193199635E-2</v>
      </c>
      <c r="AS8" s="101">
        <v>8.9424003381282091E-2</v>
      </c>
      <c r="AT8" s="101">
        <v>8.8776003336533904E-2</v>
      </c>
      <c r="AU8" s="101">
        <v>8.8128003524616361E-2</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1">
        <v>3</v>
      </c>
      <c r="C9" s="30" t="s">
        <v>164</v>
      </c>
      <c r="D9" s="31" t="s">
        <v>236</v>
      </c>
      <c r="E9" s="31" t="s">
        <v>46</v>
      </c>
      <c r="F9" s="31">
        <v>2</v>
      </c>
      <c r="H9" s="116">
        <v>0.9817222344844091</v>
      </c>
      <c r="I9" s="116">
        <v>0.98173538967967033</v>
      </c>
      <c r="J9" s="116">
        <v>0.87735069543123245</v>
      </c>
      <c r="K9" s="101">
        <v>1.0235205888748169</v>
      </c>
      <c r="L9" s="101">
        <v>1.0671228170394897</v>
      </c>
      <c r="M9" s="101">
        <v>1.1077163219451904</v>
      </c>
      <c r="N9" s="101">
        <v>1.1454122066497803</v>
      </c>
      <c r="O9" s="101">
        <v>1.183935284614563</v>
      </c>
      <c r="P9" s="101">
        <v>1.2215232849121094</v>
      </c>
      <c r="Q9" s="101">
        <v>1.2589582204818726</v>
      </c>
      <c r="R9" s="101">
        <v>1.2929086685180664</v>
      </c>
      <c r="S9" s="101">
        <v>1.3240377902984619</v>
      </c>
      <c r="T9" s="101">
        <v>1.3538637161254883</v>
      </c>
      <c r="U9" s="101">
        <v>1.3859155178070068</v>
      </c>
      <c r="V9" s="101">
        <v>1.4169751405715942</v>
      </c>
      <c r="W9" s="101">
        <v>1.4487231969833374</v>
      </c>
      <c r="X9" s="101">
        <v>1.4781925678253174</v>
      </c>
      <c r="Y9" s="101">
        <v>1.5111160278320313</v>
      </c>
      <c r="Z9" s="101">
        <v>1.5477956533432007</v>
      </c>
      <c r="AA9" s="101">
        <v>1.5841163396835327</v>
      </c>
      <c r="AB9" s="101">
        <v>1.6165542602539063</v>
      </c>
      <c r="AC9" s="101">
        <v>1.6455240249633789</v>
      </c>
      <c r="AD9" s="101">
        <v>1.6748374700546265</v>
      </c>
      <c r="AE9" s="101">
        <v>1.7038414478302002</v>
      </c>
      <c r="AF9" s="101">
        <v>1.7296446561813354</v>
      </c>
      <c r="AG9" s="101">
        <v>1.7535774707794189</v>
      </c>
      <c r="AH9" s="101">
        <v>1.7589832544326782</v>
      </c>
      <c r="AI9" s="101">
        <v>1.7784074544906616</v>
      </c>
      <c r="AJ9" s="101">
        <v>1.7970536947250366</v>
      </c>
      <c r="AK9" s="101">
        <v>1.8155096769332886</v>
      </c>
      <c r="AL9" s="101">
        <v>1.8346467018127441</v>
      </c>
      <c r="AM9" s="101">
        <v>1.8527500629425049</v>
      </c>
      <c r="AN9" s="101">
        <v>1.8705289363861084</v>
      </c>
      <c r="AO9" s="101">
        <v>1.8879009485244751</v>
      </c>
      <c r="AP9" s="101">
        <v>1.9060059785842896</v>
      </c>
      <c r="AQ9" s="101">
        <v>1.9237968921661377</v>
      </c>
      <c r="AR9" s="101">
        <v>1.941226601600647</v>
      </c>
      <c r="AS9" s="101">
        <v>1.9580032825469971</v>
      </c>
      <c r="AT9" s="101">
        <v>1.9743425846099854</v>
      </c>
      <c r="AU9" s="101">
        <v>1.9900383949279785</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1">
        <v>4</v>
      </c>
      <c r="C10" s="30" t="s">
        <v>238</v>
      </c>
      <c r="D10" s="31" t="s">
        <v>239</v>
      </c>
      <c r="E10" s="31" t="s">
        <v>46</v>
      </c>
      <c r="F10" s="31">
        <v>2</v>
      </c>
      <c r="H10" s="116">
        <v>2.4665551106892321</v>
      </c>
      <c r="I10" s="116">
        <v>2.4983405023813248</v>
      </c>
      <c r="J10" s="116">
        <v>2.4624660015106201</v>
      </c>
      <c r="K10" s="101">
        <v>1.9340075254440308</v>
      </c>
      <c r="L10" s="101">
        <v>1.8763977289199829</v>
      </c>
      <c r="M10" s="101">
        <v>1.8207600116729736</v>
      </c>
      <c r="N10" s="101">
        <v>1.7687758207321167</v>
      </c>
      <c r="O10" s="101">
        <v>1.7167960405349731</v>
      </c>
      <c r="P10" s="101">
        <v>1.6652302742004395</v>
      </c>
      <c r="Q10" s="101">
        <v>1.6143604516983032</v>
      </c>
      <c r="R10" s="101">
        <v>1.569957971572876</v>
      </c>
      <c r="S10" s="101">
        <v>1.5283554792404175</v>
      </c>
      <c r="T10" s="101">
        <v>1.4889285564422607</v>
      </c>
      <c r="U10" s="101">
        <v>1.4505668878555298</v>
      </c>
      <c r="V10" s="101">
        <v>1.4135085344314575</v>
      </c>
      <c r="W10" s="101">
        <v>1.376099705696106</v>
      </c>
      <c r="X10" s="101">
        <v>1.3411552906036377</v>
      </c>
      <c r="Y10" s="101">
        <v>1.310339093208313</v>
      </c>
      <c r="Z10" s="101">
        <v>1.2840912342071533</v>
      </c>
      <c r="AA10" s="101">
        <v>1.2583876848220825</v>
      </c>
      <c r="AB10" s="101">
        <v>1.2334738969802856</v>
      </c>
      <c r="AC10" s="101">
        <v>1.2129863500595093</v>
      </c>
      <c r="AD10" s="101">
        <v>1.1927810907363892</v>
      </c>
      <c r="AE10" s="101">
        <v>1.1724512577056885</v>
      </c>
      <c r="AF10" s="101">
        <v>1.1544796228408813</v>
      </c>
      <c r="AG10" s="101">
        <v>1.1401342153549194</v>
      </c>
      <c r="AH10" s="101">
        <v>1.1308519840240479</v>
      </c>
      <c r="AI10" s="101">
        <v>1.1215922832489014</v>
      </c>
      <c r="AJ10" s="101">
        <v>1.113552451133728</v>
      </c>
      <c r="AK10" s="101">
        <v>1.1060881614685059</v>
      </c>
      <c r="AL10" s="101">
        <v>1.0984957218170166</v>
      </c>
      <c r="AM10" s="101">
        <v>1.0916860103607178</v>
      </c>
      <c r="AN10" s="101">
        <v>1.0846915245056152</v>
      </c>
      <c r="AO10" s="101">
        <v>1.077356219291687</v>
      </c>
      <c r="AP10" s="101">
        <v>1.0691796541213989</v>
      </c>
      <c r="AQ10" s="101">
        <v>1.0606019496917725</v>
      </c>
      <c r="AR10" s="101">
        <v>1.0517634153366089</v>
      </c>
      <c r="AS10" s="101">
        <v>1.0434724092483521</v>
      </c>
      <c r="AT10" s="101">
        <v>1.0364053249359131</v>
      </c>
      <c r="AU10" s="101">
        <v>1.0299679040908813</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1">
        <v>5</v>
      </c>
      <c r="C11" s="30" t="s">
        <v>170</v>
      </c>
      <c r="D11" s="31" t="s">
        <v>241</v>
      </c>
      <c r="E11" s="31" t="s">
        <v>172</v>
      </c>
      <c r="F11" s="31">
        <v>1</v>
      </c>
      <c r="H11" s="116">
        <v>145.83549120274179</v>
      </c>
      <c r="I11" s="116">
        <v>139.79467720820398</v>
      </c>
      <c r="J11" s="116">
        <v>121.25574093684827</v>
      </c>
      <c r="K11" s="103">
        <v>122.1</v>
      </c>
      <c r="L11" s="103">
        <v>121</v>
      </c>
      <c r="M11" s="103">
        <v>119.9</v>
      </c>
      <c r="N11" s="103">
        <v>118.9</v>
      </c>
      <c r="O11" s="103">
        <v>117.9</v>
      </c>
      <c r="P11" s="103">
        <v>116.9</v>
      </c>
      <c r="Q11" s="103">
        <v>115.9</v>
      </c>
      <c r="R11" s="103">
        <v>115</v>
      </c>
      <c r="S11" s="103">
        <v>114.2</v>
      </c>
      <c r="T11" s="103">
        <v>113.4</v>
      </c>
      <c r="U11" s="103">
        <v>112.7</v>
      </c>
      <c r="V11" s="103">
        <v>112.1</v>
      </c>
      <c r="W11" s="103">
        <v>111.6</v>
      </c>
      <c r="X11" s="103">
        <v>111.1</v>
      </c>
      <c r="Y11" s="103">
        <v>110.9</v>
      </c>
      <c r="Z11" s="103">
        <v>110.9</v>
      </c>
      <c r="AA11" s="103">
        <v>110.9</v>
      </c>
      <c r="AB11" s="103">
        <v>110.9</v>
      </c>
      <c r="AC11" s="103">
        <v>110.9</v>
      </c>
      <c r="AD11" s="103">
        <v>111</v>
      </c>
      <c r="AE11" s="103">
        <v>111</v>
      </c>
      <c r="AF11" s="103">
        <v>111</v>
      </c>
      <c r="AG11" s="103">
        <v>111</v>
      </c>
      <c r="AH11" s="103">
        <v>110.2</v>
      </c>
      <c r="AI11" s="103">
        <v>110.2</v>
      </c>
      <c r="AJ11" s="103">
        <v>110.3</v>
      </c>
      <c r="AK11" s="103">
        <v>110.3</v>
      </c>
      <c r="AL11" s="103">
        <v>110.3</v>
      </c>
      <c r="AM11" s="103">
        <v>110.4</v>
      </c>
      <c r="AN11" s="103">
        <v>110.4</v>
      </c>
      <c r="AO11" s="103">
        <v>110.4</v>
      </c>
      <c r="AP11" s="103">
        <v>110.5</v>
      </c>
      <c r="AQ11" s="103">
        <v>110.5</v>
      </c>
      <c r="AR11" s="103">
        <v>110.5</v>
      </c>
      <c r="AS11" s="103">
        <v>110.6</v>
      </c>
      <c r="AT11" s="103">
        <v>110.6</v>
      </c>
      <c r="AU11" s="103">
        <v>110.6</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1">
        <v>6</v>
      </c>
      <c r="C12" s="30" t="s">
        <v>174</v>
      </c>
      <c r="D12" s="31" t="s">
        <v>243</v>
      </c>
      <c r="E12" s="31" t="s">
        <v>172</v>
      </c>
      <c r="F12" s="31">
        <v>1</v>
      </c>
      <c r="H12" s="116">
        <v>154.12731443553417</v>
      </c>
      <c r="I12" s="116">
        <v>147.98883802602077</v>
      </c>
      <c r="J12" s="116">
        <v>146.85431585997395</v>
      </c>
      <c r="K12" s="101">
        <v>142.69999999999999</v>
      </c>
      <c r="L12" s="101">
        <v>141.5</v>
      </c>
      <c r="M12" s="101">
        <v>140.30000000000001</v>
      </c>
      <c r="N12" s="101">
        <v>139.1</v>
      </c>
      <c r="O12" s="101">
        <v>138</v>
      </c>
      <c r="P12" s="101">
        <v>136.80000000000001</v>
      </c>
      <c r="Q12" s="101">
        <v>135.6</v>
      </c>
      <c r="R12" s="101">
        <v>134.6</v>
      </c>
      <c r="S12" s="101">
        <v>133.5</v>
      </c>
      <c r="T12" s="101">
        <v>132.5</v>
      </c>
      <c r="U12" s="101">
        <v>131.69999999999999</v>
      </c>
      <c r="V12" s="101">
        <v>130.80000000000001</v>
      </c>
      <c r="W12" s="101">
        <v>129.9</v>
      </c>
      <c r="X12" s="101">
        <v>129</v>
      </c>
      <c r="Y12" s="101">
        <v>128.4</v>
      </c>
      <c r="Z12" s="101">
        <v>128.19999999999999</v>
      </c>
      <c r="AA12" s="101">
        <v>128.1</v>
      </c>
      <c r="AB12" s="101">
        <v>127.9</v>
      </c>
      <c r="AC12" s="101">
        <v>127.7</v>
      </c>
      <c r="AD12" s="101">
        <v>127.6</v>
      </c>
      <c r="AE12" s="101">
        <v>127.6</v>
      </c>
      <c r="AF12" s="101">
        <v>127.6</v>
      </c>
      <c r="AG12" s="101">
        <v>127.6</v>
      </c>
      <c r="AH12" s="101">
        <v>127.6</v>
      </c>
      <c r="AI12" s="101">
        <v>127.6</v>
      </c>
      <c r="AJ12" s="101">
        <v>127.6</v>
      </c>
      <c r="AK12" s="101">
        <v>127.6</v>
      </c>
      <c r="AL12" s="101">
        <v>127.6</v>
      </c>
      <c r="AM12" s="101">
        <v>127.6</v>
      </c>
      <c r="AN12" s="101">
        <v>127.6</v>
      </c>
      <c r="AO12" s="101">
        <v>127.5</v>
      </c>
      <c r="AP12" s="101">
        <v>127.6</v>
      </c>
      <c r="AQ12" s="101">
        <v>127.6</v>
      </c>
      <c r="AR12" s="101">
        <v>127.6</v>
      </c>
      <c r="AS12" s="101">
        <v>127.6</v>
      </c>
      <c r="AT12" s="101">
        <v>127.6</v>
      </c>
      <c r="AU12" s="101">
        <v>127.6</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1">
        <v>7</v>
      </c>
      <c r="C13" s="30" t="s">
        <v>177</v>
      </c>
      <c r="D13" s="31" t="s">
        <v>245</v>
      </c>
      <c r="E13" s="31" t="s">
        <v>172</v>
      </c>
      <c r="F13" s="31">
        <v>1</v>
      </c>
      <c r="H13" s="116">
        <v>151.67216401085869</v>
      </c>
      <c r="I13" s="116">
        <v>145.58156165460767</v>
      </c>
      <c r="J13" s="116">
        <v>139.13800283224302</v>
      </c>
      <c r="K13" s="103">
        <v>134.84443329772782</v>
      </c>
      <c r="L13" s="103">
        <v>133.31824713720422</v>
      </c>
      <c r="M13" s="103">
        <v>131.8295232138459</v>
      </c>
      <c r="N13" s="103">
        <v>130.40823303247058</v>
      </c>
      <c r="O13" s="103">
        <v>128.98683431017952</v>
      </c>
      <c r="P13" s="103">
        <v>127.58997838543559</v>
      </c>
      <c r="Q13" s="103">
        <v>126.19624720163601</v>
      </c>
      <c r="R13" s="103">
        <v>124.97112424266835</v>
      </c>
      <c r="S13" s="103">
        <v>123.78053385831595</v>
      </c>
      <c r="T13" s="103">
        <v>122.64873292046703</v>
      </c>
      <c r="U13" s="103">
        <v>121.67333723520275</v>
      </c>
      <c r="V13" s="103">
        <v>120.73203100656627</v>
      </c>
      <c r="W13" s="103">
        <v>119.82224566314879</v>
      </c>
      <c r="X13" s="103">
        <v>118.92939904236164</v>
      </c>
      <c r="Y13" s="103">
        <v>118.36267138574108</v>
      </c>
      <c r="Z13" s="103">
        <v>118.14456254861189</v>
      </c>
      <c r="AA13" s="103">
        <v>117.92643712214027</v>
      </c>
      <c r="AB13" s="103">
        <v>117.67195125211687</v>
      </c>
      <c r="AC13" s="103">
        <v>117.4737350636068</v>
      </c>
      <c r="AD13" s="103">
        <v>117.3357233496769</v>
      </c>
      <c r="AE13" s="103">
        <v>117.23068364623818</v>
      </c>
      <c r="AF13" s="103">
        <v>117.10906730102252</v>
      </c>
      <c r="AG13" s="103">
        <v>117.01364985943638</v>
      </c>
      <c r="AH13" s="103">
        <v>116.40586245776596</v>
      </c>
      <c r="AI13" s="103">
        <v>116.37419337777683</v>
      </c>
      <c r="AJ13" s="103">
        <v>116.33597225859849</v>
      </c>
      <c r="AK13" s="103">
        <v>116.27953506213281</v>
      </c>
      <c r="AL13" s="103">
        <v>116.23767147537454</v>
      </c>
      <c r="AM13" s="103">
        <v>116.18689371392239</v>
      </c>
      <c r="AN13" s="103">
        <v>116.13999067438947</v>
      </c>
      <c r="AO13" s="103">
        <v>116.08580656944717</v>
      </c>
      <c r="AP13" s="103">
        <v>116.05959034276049</v>
      </c>
      <c r="AQ13" s="103">
        <v>116.02856257451147</v>
      </c>
      <c r="AR13" s="103">
        <v>115.99038142200999</v>
      </c>
      <c r="AS13" s="103">
        <v>115.94485276605219</v>
      </c>
      <c r="AT13" s="103">
        <v>115.91144638925152</v>
      </c>
      <c r="AU13" s="103">
        <v>115.86218668297596</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1">
        <v>8</v>
      </c>
      <c r="C14" s="30" t="s">
        <v>180</v>
      </c>
      <c r="D14" s="31" t="s">
        <v>247</v>
      </c>
      <c r="E14" s="31" t="s">
        <v>46</v>
      </c>
      <c r="F14" s="31">
        <v>2</v>
      </c>
      <c r="H14" s="116">
        <v>1.7024279544449881</v>
      </c>
      <c r="I14" s="116">
        <v>1.4353265762329102</v>
      </c>
      <c r="J14" s="116">
        <v>1.9592511667869985</v>
      </c>
      <c r="K14" s="101">
        <v>1.6999824834056199</v>
      </c>
      <c r="L14" s="101">
        <v>1.665977458935231</v>
      </c>
      <c r="M14" s="101">
        <v>1.6319752354174852</v>
      </c>
      <c r="N14" s="101">
        <v>1.597975489217788</v>
      </c>
      <c r="O14" s="101">
        <v>1.5639757076278329</v>
      </c>
      <c r="P14" s="101">
        <v>1.529975913465023</v>
      </c>
      <c r="Q14" s="101">
        <v>1.4993762006051838</v>
      </c>
      <c r="R14" s="101">
        <v>1.4687761729583144</v>
      </c>
      <c r="S14" s="101">
        <v>1.4381762160919607</v>
      </c>
      <c r="T14" s="101">
        <v>1.4075761795975268</v>
      </c>
      <c r="U14" s="101">
        <v>1.3769762264564633</v>
      </c>
      <c r="V14" s="101">
        <v>1.3494361690245569</v>
      </c>
      <c r="W14" s="101">
        <v>1.3218962103128433</v>
      </c>
      <c r="X14" s="101">
        <v>1.2943561584688723</v>
      </c>
      <c r="Y14" s="101">
        <v>1.2668161909095943</v>
      </c>
      <c r="Z14" s="101">
        <v>1.2392761837691069</v>
      </c>
      <c r="AA14" s="101">
        <v>1.2144901757128537</v>
      </c>
      <c r="AB14" s="101">
        <v>1.1897041751071811</v>
      </c>
      <c r="AC14" s="101">
        <v>1.1649181842803955</v>
      </c>
      <c r="AD14" s="101">
        <v>1.1401321650482714</v>
      </c>
      <c r="AE14" s="101">
        <v>1.1153461514040828</v>
      </c>
      <c r="AF14" s="101">
        <v>1.0905601787380874</v>
      </c>
      <c r="AG14" s="101">
        <v>1.0905601719859987</v>
      </c>
      <c r="AH14" s="101">
        <v>1.0905602041166276</v>
      </c>
      <c r="AI14" s="101">
        <v>1.0905601452104747</v>
      </c>
      <c r="AJ14" s="101">
        <v>1.0905601754784584</v>
      </c>
      <c r="AK14" s="101">
        <v>1.0905601668637246</v>
      </c>
      <c r="AL14" s="101">
        <v>1.0905601878184825</v>
      </c>
      <c r="AM14" s="101">
        <v>1.0905601549893618</v>
      </c>
      <c r="AN14" s="101">
        <v>1.0905601517297328</v>
      </c>
      <c r="AO14" s="101">
        <v>1.090560176409781</v>
      </c>
      <c r="AP14" s="101">
        <v>1.0905602013226599</v>
      </c>
      <c r="AQ14" s="101">
        <v>1.0905601663980633</v>
      </c>
      <c r="AR14" s="101">
        <v>1.0905601708218455</v>
      </c>
      <c r="AS14" s="101">
        <v>1.090560186188668</v>
      </c>
      <c r="AT14" s="101">
        <v>1.0905601477716118</v>
      </c>
      <c r="AU14" s="101">
        <v>1.0905601389240474</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1">
        <v>9</v>
      </c>
      <c r="C15" s="30" t="s">
        <v>183</v>
      </c>
      <c r="D15" s="31" t="s">
        <v>249</v>
      </c>
      <c r="E15" s="31" t="s">
        <v>185</v>
      </c>
      <c r="F15" s="31">
        <v>2</v>
      </c>
      <c r="H15" s="116">
        <v>158.07129629732802</v>
      </c>
      <c r="I15" s="116">
        <v>132.41019380352705</v>
      </c>
      <c r="J15" s="116">
        <v>179.13971238779081</v>
      </c>
      <c r="K15" s="101">
        <v>153.19668919071236</v>
      </c>
      <c r="L15" s="101">
        <v>149.15597037248989</v>
      </c>
      <c r="M15" s="101">
        <v>145.18324711246692</v>
      </c>
      <c r="N15" s="101">
        <v>141.29141055221879</v>
      </c>
      <c r="O15" s="101">
        <v>137.3983659811482</v>
      </c>
      <c r="P15" s="101">
        <v>133.59578625227931</v>
      </c>
      <c r="Q15" s="101">
        <v>130.1151724546834</v>
      </c>
      <c r="R15" s="101">
        <v>126.68075558060441</v>
      </c>
      <c r="S15" s="101">
        <v>123.29009363411154</v>
      </c>
      <c r="T15" s="101">
        <v>120.00937704146943</v>
      </c>
      <c r="U15" s="101">
        <v>116.73301784070681</v>
      </c>
      <c r="V15" s="101">
        <v>113.79457657995778</v>
      </c>
      <c r="W15" s="101">
        <v>110.90303871343757</v>
      </c>
      <c r="X15" s="101">
        <v>108.05309549725433</v>
      </c>
      <c r="Y15" s="101">
        <v>105.23395268083975</v>
      </c>
      <c r="Z15" s="101">
        <v>102.44895862050225</v>
      </c>
      <c r="AA15" s="101">
        <v>99.930876157594682</v>
      </c>
      <c r="AB15" s="101">
        <v>97.434023157388921</v>
      </c>
      <c r="AC15" s="101">
        <v>94.976101848243431</v>
      </c>
      <c r="AD15" s="101">
        <v>92.546481795435042</v>
      </c>
      <c r="AE15" s="101">
        <v>90.15713311102634</v>
      </c>
      <c r="AF15" s="101">
        <v>87.872427293698209</v>
      </c>
      <c r="AG15" s="101">
        <v>87.533653008452404</v>
      </c>
      <c r="AH15" s="101">
        <v>87.20441213812758</v>
      </c>
      <c r="AI15" s="101">
        <v>86.889051809839515</v>
      </c>
      <c r="AJ15" s="101">
        <v>86.596000741561767</v>
      </c>
      <c r="AK15" s="101">
        <v>86.306134196427308</v>
      </c>
      <c r="AL15" s="101">
        <v>86.006441978608194</v>
      </c>
      <c r="AM15" s="101">
        <v>85.734131367606906</v>
      </c>
      <c r="AN15" s="101">
        <v>85.474575997380256</v>
      </c>
      <c r="AO15" s="101">
        <v>85.226527312049541</v>
      </c>
      <c r="AP15" s="101">
        <v>84.971238099152131</v>
      </c>
      <c r="AQ15" s="101">
        <v>84.725691522985045</v>
      </c>
      <c r="AR15" s="101">
        <v>84.466467197175874</v>
      </c>
      <c r="AS15" s="101">
        <v>84.223722716157837</v>
      </c>
      <c r="AT15" s="101">
        <v>83.997283674243249</v>
      </c>
      <c r="AU15" s="101">
        <v>83.784070523006605</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1">
        <v>10</v>
      </c>
      <c r="C16" s="30" t="s">
        <v>187</v>
      </c>
      <c r="D16" s="31" t="s">
        <v>251</v>
      </c>
      <c r="E16" s="31" t="s">
        <v>189</v>
      </c>
      <c r="F16" s="31">
        <v>2</v>
      </c>
      <c r="H16" s="116">
        <v>3.4920001029968262</v>
      </c>
      <c r="I16" s="116">
        <v>3.6170001029968262</v>
      </c>
      <c r="J16" s="116">
        <v>3.757000207901001</v>
      </c>
      <c r="K16" s="101">
        <v>4.456102894837386</v>
      </c>
      <c r="L16" s="101">
        <v>4.6703515129484003</v>
      </c>
      <c r="M16" s="101">
        <v>4.8717210304312175</v>
      </c>
      <c r="N16" s="101">
        <v>5.0570971497654682</v>
      </c>
      <c r="O16" s="101">
        <v>5.2464543392270571</v>
      </c>
      <c r="P16" s="101">
        <v>5.4325779413193231</v>
      </c>
      <c r="Q16" s="101">
        <v>5.6204474910482531</v>
      </c>
      <c r="R16" s="101">
        <v>5.7900200399890309</v>
      </c>
      <c r="S16" s="101">
        <v>5.943621839149273</v>
      </c>
      <c r="T16" s="101">
        <v>6.0907258817314869</v>
      </c>
      <c r="U16" s="101">
        <v>6.2408604107185965</v>
      </c>
      <c r="V16" s="101">
        <v>6.3866912524536019</v>
      </c>
      <c r="W16" s="101">
        <v>6.5308643199823564</v>
      </c>
      <c r="X16" s="101">
        <v>6.673734101219452</v>
      </c>
      <c r="Y16" s="101">
        <v>6.8163156674563652</v>
      </c>
      <c r="Z16" s="101">
        <v>6.9581529355928069</v>
      </c>
      <c r="AA16" s="101">
        <v>7.0984039746545022</v>
      </c>
      <c r="AB16" s="101">
        <v>7.2231327972694999</v>
      </c>
      <c r="AC16" s="101">
        <v>7.330124513930059</v>
      </c>
      <c r="AD16" s="101">
        <v>7.4363037899456685</v>
      </c>
      <c r="AE16" s="101">
        <v>7.5399766878545051</v>
      </c>
      <c r="AF16" s="101">
        <v>7.6321237867086893</v>
      </c>
      <c r="AG16" s="101">
        <v>7.7126588497631019</v>
      </c>
      <c r="AH16" s="101">
        <v>7.7725057254865533</v>
      </c>
      <c r="AI16" s="101">
        <v>7.8307660959981149</v>
      </c>
      <c r="AJ16" s="101">
        <v>7.8862255948915845</v>
      </c>
      <c r="AK16" s="101">
        <v>7.9415136517345672</v>
      </c>
      <c r="AL16" s="101">
        <v>7.9984685086965328</v>
      </c>
      <c r="AM16" s="101">
        <v>8.0518119011394447</v>
      </c>
      <c r="AN16" s="101">
        <v>8.1035714174940949</v>
      </c>
      <c r="AO16" s="101">
        <v>8.153896440504468</v>
      </c>
      <c r="AP16" s="101">
        <v>8.2054813054710394</v>
      </c>
      <c r="AQ16" s="101">
        <v>8.2558648048288887</v>
      </c>
      <c r="AR16" s="101">
        <v>8.3084666214272147</v>
      </c>
      <c r="AS16" s="101">
        <v>8.3588658401131397</v>
      </c>
      <c r="AT16" s="101">
        <v>8.4070479881338542</v>
      </c>
      <c r="AU16" s="101">
        <v>8.4534361050318694</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1">
        <v>11</v>
      </c>
      <c r="C17" s="30" t="s">
        <v>204</v>
      </c>
      <c r="D17" s="31" t="s">
        <v>253</v>
      </c>
      <c r="E17" s="31" t="s">
        <v>206</v>
      </c>
      <c r="F17" s="31">
        <v>0</v>
      </c>
      <c r="H17" s="118">
        <v>0.36477592300934769</v>
      </c>
      <c r="I17" s="118">
        <v>0.37505183635950667</v>
      </c>
      <c r="J17" s="119">
        <v>0.38553103489882867</v>
      </c>
      <c r="K17" s="104">
        <v>0.45014229218741664</v>
      </c>
      <c r="L17" s="104">
        <v>0.46834866541172404</v>
      </c>
      <c r="M17" s="104">
        <v>0.4850676255756074</v>
      </c>
      <c r="N17" s="104">
        <v>0.50008997602817618</v>
      </c>
      <c r="O17" s="104">
        <v>0.51509698470193377</v>
      </c>
      <c r="P17" s="104">
        <v>0.52975610161471709</v>
      </c>
      <c r="Q17" s="104">
        <v>0.54429826337731468</v>
      </c>
      <c r="R17" s="104">
        <v>0.55689862991199157</v>
      </c>
      <c r="S17" s="104">
        <v>0.56781309903245991</v>
      </c>
      <c r="T17" s="104">
        <v>0.57833553287395101</v>
      </c>
      <c r="U17" s="104">
        <v>0.5888418459808773</v>
      </c>
      <c r="V17" s="104">
        <v>0.59906396253761496</v>
      </c>
      <c r="W17" s="104">
        <v>0.60911013126063507</v>
      </c>
      <c r="X17" s="104">
        <v>0.61899983659637825</v>
      </c>
      <c r="Y17" s="104">
        <v>0.62877177907866899</v>
      </c>
      <c r="Z17" s="104">
        <v>0.63841463908633178</v>
      </c>
      <c r="AA17" s="104">
        <v>0.6479074422076454</v>
      </c>
      <c r="AB17" s="104">
        <v>0.65587652090800297</v>
      </c>
      <c r="AC17" s="104">
        <v>0.66228255647895118</v>
      </c>
      <c r="AD17" s="104">
        <v>0.66860296706414812</v>
      </c>
      <c r="AE17" s="104">
        <v>0.67479523877082082</v>
      </c>
      <c r="AF17" s="104">
        <v>0.68063073952677344</v>
      </c>
      <c r="AG17" s="104">
        <v>0.68487916284132466</v>
      </c>
      <c r="AH17" s="104">
        <v>0.68732258745111041</v>
      </c>
      <c r="AI17" s="104">
        <v>0.68970627041282739</v>
      </c>
      <c r="AJ17" s="104">
        <v>0.6920021319417089</v>
      </c>
      <c r="AK17" s="104">
        <v>0.69427677661610765</v>
      </c>
      <c r="AL17" s="104">
        <v>0.69657464119643142</v>
      </c>
      <c r="AM17" s="104">
        <v>0.69876937058641553</v>
      </c>
      <c r="AN17" s="104">
        <v>0.70091168234999723</v>
      </c>
      <c r="AO17" s="104">
        <v>0.70300650390238595</v>
      </c>
      <c r="AP17" s="104">
        <v>0.70511681734691789</v>
      </c>
      <c r="AQ17" s="104">
        <v>0.70718601039421936</v>
      </c>
      <c r="AR17" s="104">
        <v>0.70929174553151975</v>
      </c>
      <c r="AS17" s="104">
        <v>0.71133456623658031</v>
      </c>
      <c r="AT17" s="104">
        <v>0.71331596888922266</v>
      </c>
      <c r="AU17" s="104">
        <v>0.71524680918142514</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3"/>
      <c r="D18" s="74"/>
      <c r="E18" s="74"/>
      <c r="F18" s="73"/>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row>
    <row r="19" spans="2:88" x14ac:dyDescent="0.2"/>
    <row r="20" spans="2:88" x14ac:dyDescent="0.2"/>
    <row r="21" spans="2:88" ht="15" x14ac:dyDescent="0.25">
      <c r="B21" s="55" t="s">
        <v>335</v>
      </c>
      <c r="C21" s="26"/>
    </row>
    <row r="22" spans="2:88" x14ac:dyDescent="0.2">
      <c r="B22" s="26"/>
      <c r="C22" s="26"/>
    </row>
    <row r="23" spans="2:88" x14ac:dyDescent="0.2">
      <c r="B23" s="56"/>
      <c r="C23" s="26" t="s">
        <v>336</v>
      </c>
    </row>
    <row r="24" spans="2:88" x14ac:dyDescent="0.2">
      <c r="B24" s="26"/>
      <c r="C24" s="26"/>
    </row>
    <row r="25" spans="2:88" x14ac:dyDescent="0.2">
      <c r="B25" s="57"/>
      <c r="C25" s="26" t="s">
        <v>337</v>
      </c>
    </row>
    <row r="26" spans="2:88" x14ac:dyDescent="0.2"/>
    <row r="27" spans="2:88" x14ac:dyDescent="0.2"/>
    <row r="28" spans="2:88" x14ac:dyDescent="0.2"/>
    <row r="29" spans="2:88" s="26" customFormat="1" ht="15" x14ac:dyDescent="0.25">
      <c r="B29" s="140" t="s">
        <v>343</v>
      </c>
      <c r="C29" s="141"/>
      <c r="D29" s="141"/>
      <c r="E29" s="141"/>
      <c r="F29" s="141"/>
      <c r="G29" s="141"/>
      <c r="H29" s="141"/>
      <c r="I29" s="142"/>
    </row>
    <row r="30" spans="2:88" x14ac:dyDescent="0.2"/>
    <row r="31" spans="2:88" s="6" customFormat="1" ht="13.5" x14ac:dyDescent="0.2">
      <c r="B31" s="59" t="s">
        <v>333</v>
      </c>
      <c r="C31" s="143" t="s">
        <v>331</v>
      </c>
      <c r="D31" s="143"/>
      <c r="E31" s="143"/>
      <c r="F31" s="143"/>
      <c r="G31" s="143"/>
      <c r="H31" s="143"/>
      <c r="I31" s="143"/>
    </row>
    <row r="32" spans="2:88" s="6" customFormat="1" ht="59.65" customHeight="1" x14ac:dyDescent="0.2">
      <c r="B32" s="60">
        <v>1</v>
      </c>
      <c r="C32" s="136" t="s">
        <v>233</v>
      </c>
      <c r="D32" s="123"/>
      <c r="E32" s="123"/>
      <c r="F32" s="123"/>
      <c r="G32" s="123"/>
      <c r="H32" s="123"/>
      <c r="I32" s="123"/>
    </row>
    <row r="33" spans="2:9" s="6" customFormat="1" ht="54" customHeight="1" x14ac:dyDescent="0.2">
      <c r="B33" s="60">
        <v>2</v>
      </c>
      <c r="C33" s="136" t="s">
        <v>235</v>
      </c>
      <c r="D33" s="123"/>
      <c r="E33" s="123"/>
      <c r="F33" s="123"/>
      <c r="G33" s="123"/>
      <c r="H33" s="123"/>
      <c r="I33" s="123"/>
    </row>
    <row r="34" spans="2:9" s="6" customFormat="1" ht="58.15" customHeight="1" x14ac:dyDescent="0.2">
      <c r="B34" s="60">
        <v>3</v>
      </c>
      <c r="C34" s="136" t="s">
        <v>237</v>
      </c>
      <c r="D34" s="123"/>
      <c r="E34" s="123"/>
      <c r="F34" s="123"/>
      <c r="G34" s="123"/>
      <c r="H34" s="123"/>
      <c r="I34" s="123"/>
    </row>
    <row r="35" spans="2:9" s="6" customFormat="1" ht="61.15" customHeight="1" x14ac:dyDescent="0.2">
      <c r="B35" s="60">
        <v>4</v>
      </c>
      <c r="C35" s="136" t="s">
        <v>240</v>
      </c>
      <c r="D35" s="123"/>
      <c r="E35" s="123"/>
      <c r="F35" s="123"/>
      <c r="G35" s="123"/>
      <c r="H35" s="123"/>
      <c r="I35" s="123"/>
    </row>
    <row r="36" spans="2:9" s="6" customFormat="1" ht="58.5" customHeight="1" x14ac:dyDescent="0.2">
      <c r="B36" s="60">
        <v>5</v>
      </c>
      <c r="C36" s="136" t="s">
        <v>242</v>
      </c>
      <c r="D36" s="123"/>
      <c r="E36" s="123"/>
      <c r="F36" s="123"/>
      <c r="G36" s="123"/>
      <c r="H36" s="123"/>
      <c r="I36" s="123"/>
    </row>
    <row r="37" spans="2:9" s="6" customFormat="1" ht="75.400000000000006" customHeight="1" x14ac:dyDescent="0.2">
      <c r="B37" s="60">
        <v>6</v>
      </c>
      <c r="C37" s="136" t="s">
        <v>244</v>
      </c>
      <c r="D37" s="123"/>
      <c r="E37" s="123"/>
      <c r="F37" s="123"/>
      <c r="G37" s="123"/>
      <c r="H37" s="123"/>
      <c r="I37" s="123"/>
    </row>
    <row r="38" spans="2:9" s="6" customFormat="1" ht="61.5" customHeight="1" x14ac:dyDescent="0.2">
      <c r="B38" s="60">
        <v>7</v>
      </c>
      <c r="C38" s="136" t="s">
        <v>246</v>
      </c>
      <c r="D38" s="123"/>
      <c r="E38" s="123"/>
      <c r="F38" s="123"/>
      <c r="G38" s="123"/>
      <c r="H38" s="123"/>
      <c r="I38" s="123"/>
    </row>
    <row r="39" spans="2:9" s="6" customFormat="1" ht="75.400000000000006" customHeight="1" x14ac:dyDescent="0.2">
      <c r="B39" s="60">
        <v>8</v>
      </c>
      <c r="C39" s="136" t="s">
        <v>248</v>
      </c>
      <c r="D39" s="123"/>
      <c r="E39" s="123"/>
      <c r="F39" s="123"/>
      <c r="G39" s="123"/>
      <c r="H39" s="123"/>
      <c r="I39" s="123"/>
    </row>
    <row r="40" spans="2:9" s="6" customFormat="1" ht="66" customHeight="1" x14ac:dyDescent="0.2">
      <c r="B40" s="60">
        <v>9</v>
      </c>
      <c r="C40" s="136" t="s">
        <v>250</v>
      </c>
      <c r="D40" s="123"/>
      <c r="E40" s="123"/>
      <c r="F40" s="123"/>
      <c r="G40" s="123"/>
      <c r="H40" s="123"/>
      <c r="I40" s="123"/>
    </row>
    <row r="41" spans="2:9" s="6" customFormat="1" ht="54.4" customHeight="1" x14ac:dyDescent="0.2">
      <c r="B41" s="60">
        <v>10</v>
      </c>
      <c r="C41" s="136" t="s">
        <v>252</v>
      </c>
      <c r="D41" s="123"/>
      <c r="E41" s="123"/>
      <c r="F41" s="123"/>
      <c r="G41" s="123"/>
      <c r="H41" s="123"/>
      <c r="I41" s="123"/>
    </row>
    <row r="42" spans="2:9" s="6" customFormat="1" ht="57.4" customHeight="1" x14ac:dyDescent="0.2">
      <c r="B42" s="60">
        <v>11</v>
      </c>
      <c r="C42" s="136" t="s">
        <v>254</v>
      </c>
      <c r="D42" s="123"/>
      <c r="E42" s="123"/>
      <c r="F42" s="123"/>
      <c r="G42" s="123"/>
      <c r="H42" s="123"/>
      <c r="I42" s="123"/>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K10" sqref="K10"/>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2" t="s">
        <v>255</v>
      </c>
      <c r="C1" s="122"/>
      <c r="D1" s="122"/>
      <c r="E1" s="122"/>
      <c r="F1" s="12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7" t="s">
        <v>2</v>
      </c>
      <c r="C3" s="128"/>
      <c r="D3" s="144" t="str">
        <f>'Cover sheet'!C5</f>
        <v>Northumbrian Water</v>
      </c>
      <c r="E3" s="145"/>
      <c r="F3" s="146"/>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27" t="s">
        <v>329</v>
      </c>
      <c r="C4" s="128"/>
      <c r="D4" s="144" t="str">
        <f>'Cover sheet'!C6</f>
        <v>Berwick</v>
      </c>
      <c r="E4" s="145"/>
      <c r="F4" s="146"/>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8" t="s">
        <v>57</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256</v>
      </c>
      <c r="E7" s="37" t="s">
        <v>46</v>
      </c>
      <c r="F7" s="37">
        <v>2</v>
      </c>
      <c r="H7" s="116">
        <v>6.966261494349542</v>
      </c>
      <c r="I7" s="116">
        <v>7.0805959701538086</v>
      </c>
      <c r="J7" s="116">
        <v>7.6643834114074707</v>
      </c>
      <c r="K7" s="101">
        <v>6.5307054370641708</v>
      </c>
      <c r="L7" s="101">
        <v>6.481767613440752</v>
      </c>
      <c r="M7" s="101">
        <v>6.432222718372941</v>
      </c>
      <c r="N7" s="101">
        <v>6.3834757730364799</v>
      </c>
      <c r="O7" s="101">
        <v>6.3385233208537102</v>
      </c>
      <c r="P7" s="101">
        <v>6.2879799921065569</v>
      </c>
      <c r="Q7" s="101">
        <v>6.2448116019368172</v>
      </c>
      <c r="R7" s="101">
        <v>6.2045322954654694</v>
      </c>
      <c r="S7" s="101">
        <v>6.1666889637708664</v>
      </c>
      <c r="T7" s="101">
        <v>6.1231934800744057</v>
      </c>
      <c r="U7" s="101">
        <v>6.084012545645237</v>
      </c>
      <c r="V7" s="101">
        <v>6.0549347922205925</v>
      </c>
      <c r="W7" s="101">
        <v>6.0230893194675446</v>
      </c>
      <c r="X7" s="101">
        <v>5.9874684009701014</v>
      </c>
      <c r="Y7" s="101">
        <v>5.962467335164547</v>
      </c>
      <c r="Z7" s="101">
        <v>5.9447360932826996</v>
      </c>
      <c r="AA7" s="101">
        <v>5.9335556775331497</v>
      </c>
      <c r="AB7" s="101">
        <v>5.9137132838368416</v>
      </c>
      <c r="AC7" s="101">
        <v>5.8979158941656351</v>
      </c>
      <c r="AD7" s="101">
        <v>5.8824348226189613</v>
      </c>
      <c r="AE7" s="101">
        <v>5.8685394823551178</v>
      </c>
      <c r="AF7" s="101">
        <v>5.8494171146303415</v>
      </c>
      <c r="AG7" s="101">
        <v>5.8598666116595268</v>
      </c>
      <c r="AH7" s="101">
        <v>5.857314333319664</v>
      </c>
      <c r="AI7" s="101">
        <v>5.8713611513376236</v>
      </c>
      <c r="AJ7" s="101">
        <v>5.8797035608440638</v>
      </c>
      <c r="AK7" s="101">
        <v>5.8904744386672974</v>
      </c>
      <c r="AL7" s="101">
        <v>5.9023500680923462</v>
      </c>
      <c r="AM7" s="101">
        <v>5.9170908257365227</v>
      </c>
      <c r="AN7" s="101">
        <v>5.9262254480272532</v>
      </c>
      <c r="AO7" s="101">
        <v>5.9371881037950516</v>
      </c>
      <c r="AP7" s="101">
        <v>5.9464542269706726</v>
      </c>
      <c r="AQ7" s="101">
        <v>5.9597601667046547</v>
      </c>
      <c r="AR7" s="101">
        <v>5.9656837675720453</v>
      </c>
      <c r="AS7" s="101">
        <v>5.9746295362710953</v>
      </c>
      <c r="AT7" s="101">
        <v>5.9849113393574953</v>
      </c>
      <c r="AU7" s="101">
        <v>5.9983150586485863</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258</v>
      </c>
      <c r="E8" s="31" t="s">
        <v>46</v>
      </c>
      <c r="F8" s="31">
        <v>2</v>
      </c>
      <c r="H8" s="116">
        <v>7.89</v>
      </c>
      <c r="I8" s="116">
        <v>11.07</v>
      </c>
      <c r="J8" s="116">
        <v>9.9500000000000011</v>
      </c>
      <c r="K8" s="101">
        <v>11.019000000000002</v>
      </c>
      <c r="L8" s="101">
        <v>11.019000000000002</v>
      </c>
      <c r="M8" s="101">
        <v>11.019000000000002</v>
      </c>
      <c r="N8" s="101">
        <v>11.019000000000002</v>
      </c>
      <c r="O8" s="101">
        <v>11.019000000000002</v>
      </c>
      <c r="P8" s="101">
        <v>11.019000000000002</v>
      </c>
      <c r="Q8" s="101">
        <v>11.019000000000002</v>
      </c>
      <c r="R8" s="101">
        <v>11.019000000000002</v>
      </c>
      <c r="S8" s="101">
        <v>11.019000000000002</v>
      </c>
      <c r="T8" s="101">
        <v>11.019000000000002</v>
      </c>
      <c r="U8" s="101">
        <v>11.019000000000002</v>
      </c>
      <c r="V8" s="101">
        <v>11.019000000000002</v>
      </c>
      <c r="W8" s="101">
        <v>11.019000000000002</v>
      </c>
      <c r="X8" s="101">
        <v>11.019000000000002</v>
      </c>
      <c r="Y8" s="101">
        <v>11.019000000000002</v>
      </c>
      <c r="Z8" s="101">
        <v>11.019000000000002</v>
      </c>
      <c r="AA8" s="101">
        <v>11.019000000000002</v>
      </c>
      <c r="AB8" s="101">
        <v>11.019000000000002</v>
      </c>
      <c r="AC8" s="101">
        <v>11.019000000000002</v>
      </c>
      <c r="AD8" s="101">
        <v>11.019000000000002</v>
      </c>
      <c r="AE8" s="101">
        <v>11.019000000000002</v>
      </c>
      <c r="AF8" s="101">
        <v>11.019000000000002</v>
      </c>
      <c r="AG8" s="101">
        <v>11.019000000000002</v>
      </c>
      <c r="AH8" s="101">
        <v>11.019000000000002</v>
      </c>
      <c r="AI8" s="101">
        <v>11.019000000000002</v>
      </c>
      <c r="AJ8" s="101">
        <v>11.019000000000002</v>
      </c>
      <c r="AK8" s="101">
        <v>11.019000000000002</v>
      </c>
      <c r="AL8" s="101">
        <v>11.019000000000002</v>
      </c>
      <c r="AM8" s="101">
        <v>11.019000000000002</v>
      </c>
      <c r="AN8" s="101">
        <v>11.019000000000002</v>
      </c>
      <c r="AO8" s="101">
        <v>11.019000000000002</v>
      </c>
      <c r="AP8" s="101">
        <v>11.019000000000002</v>
      </c>
      <c r="AQ8" s="101">
        <v>11.019000000000002</v>
      </c>
      <c r="AR8" s="101">
        <v>11.019000000000002</v>
      </c>
      <c r="AS8" s="101">
        <v>11.019000000000002</v>
      </c>
      <c r="AT8" s="101">
        <v>11.019000000000002</v>
      </c>
      <c r="AU8" s="101">
        <v>11.019000000000002</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1">
        <f t="shared" ref="B9:B11" si="0">B8+1</f>
        <v>3</v>
      </c>
      <c r="C9" s="30" t="s">
        <v>215</v>
      </c>
      <c r="D9" s="31" t="s">
        <v>260</v>
      </c>
      <c r="E9" s="31" t="s">
        <v>46</v>
      </c>
      <c r="F9" s="31">
        <v>2</v>
      </c>
      <c r="H9" s="116">
        <v>7.9187199310902123</v>
      </c>
      <c r="I9" s="116">
        <v>11.07</v>
      </c>
      <c r="J9" s="116">
        <v>9.9500000000000011</v>
      </c>
      <c r="K9" s="101">
        <v>11.019000000000002</v>
      </c>
      <c r="L9" s="101">
        <v>11.019000000000002</v>
      </c>
      <c r="M9" s="101">
        <v>11.019000000000002</v>
      </c>
      <c r="N9" s="101">
        <v>11.019000000000002</v>
      </c>
      <c r="O9" s="101">
        <v>11.019000000000002</v>
      </c>
      <c r="P9" s="101">
        <v>11.019000000000002</v>
      </c>
      <c r="Q9" s="101">
        <v>11.019000000000002</v>
      </c>
      <c r="R9" s="101">
        <v>11.019000000000002</v>
      </c>
      <c r="S9" s="101">
        <v>11.019000000000002</v>
      </c>
      <c r="T9" s="101">
        <v>11.019000000000002</v>
      </c>
      <c r="U9" s="101">
        <v>11.019000000000002</v>
      </c>
      <c r="V9" s="101">
        <v>11.019000000000002</v>
      </c>
      <c r="W9" s="101">
        <v>11.019000000000002</v>
      </c>
      <c r="X9" s="101">
        <v>11.019000000000002</v>
      </c>
      <c r="Y9" s="101">
        <v>11.019000000000002</v>
      </c>
      <c r="Z9" s="101">
        <v>11.019000000000002</v>
      </c>
      <c r="AA9" s="101">
        <v>11.019000000000002</v>
      </c>
      <c r="AB9" s="101">
        <v>11.019000000000002</v>
      </c>
      <c r="AC9" s="101">
        <v>11.019000000000002</v>
      </c>
      <c r="AD9" s="101">
        <v>11.019000000000002</v>
      </c>
      <c r="AE9" s="101">
        <v>11.019000000000002</v>
      </c>
      <c r="AF9" s="101">
        <v>11.019000000000002</v>
      </c>
      <c r="AG9" s="101">
        <v>11.019000000000002</v>
      </c>
      <c r="AH9" s="101">
        <v>11.019000000000002</v>
      </c>
      <c r="AI9" s="101">
        <v>11.019000000000002</v>
      </c>
      <c r="AJ9" s="101">
        <v>11.019000000000002</v>
      </c>
      <c r="AK9" s="101">
        <v>11.019000000000002</v>
      </c>
      <c r="AL9" s="101">
        <v>11.019000000000002</v>
      </c>
      <c r="AM9" s="101">
        <v>11.019000000000002</v>
      </c>
      <c r="AN9" s="101">
        <v>11.019000000000002</v>
      </c>
      <c r="AO9" s="101">
        <v>11.019000000000002</v>
      </c>
      <c r="AP9" s="101">
        <v>11.019000000000002</v>
      </c>
      <c r="AQ9" s="101">
        <v>11.019000000000002</v>
      </c>
      <c r="AR9" s="101">
        <v>11.019000000000002</v>
      </c>
      <c r="AS9" s="101">
        <v>11.019000000000002</v>
      </c>
      <c r="AT9" s="101">
        <v>11.019000000000002</v>
      </c>
      <c r="AU9" s="101">
        <v>11.019000000000002</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1">
        <f t="shared" si="0"/>
        <v>4</v>
      </c>
      <c r="C10" s="30" t="s">
        <v>218</v>
      </c>
      <c r="D10" s="31" t="s">
        <v>262</v>
      </c>
      <c r="E10" s="31" t="s">
        <v>46</v>
      </c>
      <c r="F10" s="31">
        <v>2</v>
      </c>
      <c r="H10" s="116">
        <v>2.2200000000000002</v>
      </c>
      <c r="I10" s="116">
        <v>2.2200000000000002</v>
      </c>
      <c r="J10" s="116">
        <v>0.53</v>
      </c>
      <c r="K10" s="101">
        <v>2.2107332783759568</v>
      </c>
      <c r="L10" s="101">
        <v>2.2281886861901929</v>
      </c>
      <c r="M10" s="101">
        <v>2.1367333897671221</v>
      </c>
      <c r="N10" s="101">
        <v>2.0851010695124579</v>
      </c>
      <c r="O10" s="101">
        <v>1.9773506340500411</v>
      </c>
      <c r="P10" s="101">
        <v>1.914848871172512</v>
      </c>
      <c r="Q10" s="101">
        <v>1.88924602250676</v>
      </c>
      <c r="R10" s="101">
        <v>1.7906031016816679</v>
      </c>
      <c r="S10" s="101">
        <v>1.7992183300723099</v>
      </c>
      <c r="T10" s="101">
        <v>1.715928018178986</v>
      </c>
      <c r="U10" s="101">
        <v>1.6444564444567491</v>
      </c>
      <c r="V10" s="101">
        <v>1.5833883790598799</v>
      </c>
      <c r="W10" s="101">
        <v>1.5070650674963699</v>
      </c>
      <c r="X10" s="101">
        <v>1.4981716979049859</v>
      </c>
      <c r="Y10" s="101">
        <v>1.440271424994984</v>
      </c>
      <c r="Z10" s="101">
        <v>1.4273803365321751</v>
      </c>
      <c r="AA10" s="101">
        <v>1.350886958768647</v>
      </c>
      <c r="AB10" s="101">
        <v>1.3426038192054861</v>
      </c>
      <c r="AC10" s="101">
        <v>1.293738914155063</v>
      </c>
      <c r="AD10" s="101">
        <v>1.2886969363505849</v>
      </c>
      <c r="AE10" s="101">
        <v>1.1972876453968959</v>
      </c>
      <c r="AF10" s="101">
        <v>1.2138841458102829</v>
      </c>
      <c r="AG10" s="101">
        <v>1.168911790062481</v>
      </c>
      <c r="AH10" s="101">
        <v>1.114645286498936</v>
      </c>
      <c r="AI10" s="101">
        <v>1.113283677765019</v>
      </c>
      <c r="AJ10" s="101">
        <v>1.0444208376680151</v>
      </c>
      <c r="AK10" s="101">
        <v>1.029481216736255</v>
      </c>
      <c r="AL10" s="101">
        <v>1.020172557289843</v>
      </c>
      <c r="AM10" s="101">
        <v>0.96806591875648196</v>
      </c>
      <c r="AN10" s="101">
        <v>0.94672531603772403</v>
      </c>
      <c r="AO10" s="101">
        <v>0.895662121931185</v>
      </c>
      <c r="AP10" s="101">
        <v>0.90068512976549897</v>
      </c>
      <c r="AQ10" s="101">
        <v>0.82413824279993897</v>
      </c>
      <c r="AR10" s="101">
        <v>0.81025757362435802</v>
      </c>
      <c r="AS10" s="101">
        <v>0.79971285135341397</v>
      </c>
      <c r="AT10" s="101">
        <v>0.78355185276955597</v>
      </c>
      <c r="AU10" s="101">
        <v>0.73477144597347099</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1">
        <f t="shared" si="0"/>
        <v>5</v>
      </c>
      <c r="C11" s="30" t="s">
        <v>221</v>
      </c>
      <c r="D11" s="31" t="s">
        <v>263</v>
      </c>
      <c r="E11" s="31" t="s">
        <v>46</v>
      </c>
      <c r="F11" s="31">
        <v>2</v>
      </c>
      <c r="H11" s="117">
        <v>-1.2675415632593299</v>
      </c>
      <c r="I11" s="117">
        <v>1.7694040298461915</v>
      </c>
      <c r="J11" s="116">
        <v>1.7556165885925303</v>
      </c>
      <c r="K11" s="102">
        <v>2.2775612845598743</v>
      </c>
      <c r="L11" s="102">
        <v>2.3090437003690569</v>
      </c>
      <c r="M11" s="102">
        <v>2.4500438918599388</v>
      </c>
      <c r="N11" s="102">
        <v>2.5504231574510641</v>
      </c>
      <c r="O11" s="102">
        <v>2.7031260450962504</v>
      </c>
      <c r="P11" s="102">
        <v>2.816171136720933</v>
      </c>
      <c r="Q11" s="102">
        <v>2.8849423755564247</v>
      </c>
      <c r="R11" s="102">
        <v>3.0238646028528646</v>
      </c>
      <c r="S11" s="102">
        <v>3.0530927061568258</v>
      </c>
      <c r="T11" s="102">
        <v>3.17987850174661</v>
      </c>
      <c r="U11" s="102">
        <v>3.2905310098980158</v>
      </c>
      <c r="V11" s="102">
        <v>3.3806768287195297</v>
      </c>
      <c r="W11" s="102">
        <v>3.4888456130360872</v>
      </c>
      <c r="X11" s="102">
        <v>3.5333599011249146</v>
      </c>
      <c r="Y11" s="102">
        <v>3.6162612398404708</v>
      </c>
      <c r="Z11" s="102">
        <v>3.6468835701851274</v>
      </c>
      <c r="AA11" s="102">
        <v>3.7345573636982055</v>
      </c>
      <c r="AB11" s="102">
        <v>3.7626828969576742</v>
      </c>
      <c r="AC11" s="102">
        <v>3.8273451916793038</v>
      </c>
      <c r="AD11" s="102">
        <v>3.8478682410304557</v>
      </c>
      <c r="AE11" s="102">
        <v>3.953172872247988</v>
      </c>
      <c r="AF11" s="102">
        <v>3.9556987395593772</v>
      </c>
      <c r="AG11" s="102">
        <v>3.9902215982779943</v>
      </c>
      <c r="AH11" s="102">
        <v>4.0470403801814019</v>
      </c>
      <c r="AI11" s="102">
        <v>4.0343551708973591</v>
      </c>
      <c r="AJ11" s="102">
        <v>4.0948756014879226</v>
      </c>
      <c r="AK11" s="102">
        <v>4.0990443445964493</v>
      </c>
      <c r="AL11" s="102">
        <v>4.0964773746178125</v>
      </c>
      <c r="AM11" s="102">
        <v>4.1338432555069975</v>
      </c>
      <c r="AN11" s="102">
        <v>4.1460492359350249</v>
      </c>
      <c r="AO11" s="102">
        <v>4.1861497742737654</v>
      </c>
      <c r="AP11" s="102">
        <v>4.1718606432638303</v>
      </c>
      <c r="AQ11" s="102">
        <v>4.2351015904954084</v>
      </c>
      <c r="AR11" s="102">
        <v>4.2430586588035988</v>
      </c>
      <c r="AS11" s="102">
        <v>4.2446576123754927</v>
      </c>
      <c r="AT11" s="102">
        <v>4.2505368078729511</v>
      </c>
      <c r="AU11" s="102">
        <v>4.2859134953779447</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5" t="s">
        <v>335</v>
      </c>
      <c r="C15" s="26"/>
    </row>
    <row r="16" spans="1:88" x14ac:dyDescent="0.2">
      <c r="B16" s="26"/>
      <c r="C16" s="26"/>
    </row>
    <row r="17" spans="2:9" x14ac:dyDescent="0.2">
      <c r="B17" s="56"/>
      <c r="C17" s="26" t="s">
        <v>336</v>
      </c>
    </row>
    <row r="18" spans="2:9" x14ac:dyDescent="0.2">
      <c r="B18" s="26"/>
      <c r="C18" s="26"/>
    </row>
    <row r="19" spans="2:9" x14ac:dyDescent="0.2">
      <c r="B19" s="57"/>
      <c r="C19" s="26" t="s">
        <v>337</v>
      </c>
    </row>
    <row r="20" spans="2:9" x14ac:dyDescent="0.2"/>
    <row r="21" spans="2:9" x14ac:dyDescent="0.2"/>
    <row r="22" spans="2:9" x14ac:dyDescent="0.2"/>
    <row r="23" spans="2:9" s="26" customFormat="1" x14ac:dyDescent="0.2">
      <c r="B23" s="140" t="s">
        <v>345</v>
      </c>
      <c r="C23" s="141"/>
      <c r="D23" s="141"/>
      <c r="E23" s="141"/>
      <c r="F23" s="141"/>
      <c r="G23" s="141"/>
      <c r="H23" s="141"/>
      <c r="I23" s="142"/>
    </row>
    <row r="24" spans="2:9" x14ac:dyDescent="0.2"/>
    <row r="25" spans="2:9" s="6" customFormat="1" ht="12.75" x14ac:dyDescent="0.2">
      <c r="B25" s="59" t="s">
        <v>333</v>
      </c>
      <c r="C25" s="143" t="s">
        <v>331</v>
      </c>
      <c r="D25" s="143"/>
      <c r="E25" s="143"/>
      <c r="F25" s="143"/>
      <c r="G25" s="143"/>
      <c r="H25" s="143"/>
      <c r="I25" s="143"/>
    </row>
    <row r="26" spans="2:9" s="6" customFormat="1" ht="76.900000000000006" customHeight="1" x14ac:dyDescent="0.2">
      <c r="B26" s="60">
        <v>1</v>
      </c>
      <c r="C26" s="136" t="s">
        <v>257</v>
      </c>
      <c r="D26" s="123"/>
      <c r="E26" s="123"/>
      <c r="F26" s="123"/>
      <c r="G26" s="123"/>
      <c r="H26" s="123"/>
      <c r="I26" s="123"/>
    </row>
    <row r="27" spans="2:9" s="6" customFormat="1" ht="54" customHeight="1" x14ac:dyDescent="0.2">
      <c r="B27" s="60">
        <v>2</v>
      </c>
      <c r="C27" s="136" t="s">
        <v>259</v>
      </c>
      <c r="D27" s="123"/>
      <c r="E27" s="123"/>
      <c r="F27" s="123"/>
      <c r="G27" s="123"/>
      <c r="H27" s="123"/>
      <c r="I27" s="123"/>
    </row>
    <row r="28" spans="2:9" s="6" customFormat="1" ht="58.15" customHeight="1" x14ac:dyDescent="0.2">
      <c r="B28" s="60">
        <v>3</v>
      </c>
      <c r="C28" s="136" t="s">
        <v>261</v>
      </c>
      <c r="D28" s="123"/>
      <c r="E28" s="123"/>
      <c r="F28" s="123"/>
      <c r="G28" s="123"/>
      <c r="H28" s="123"/>
      <c r="I28" s="123"/>
    </row>
    <row r="29" spans="2:9" s="6" customFormat="1" ht="61.15" customHeight="1" x14ac:dyDescent="0.2">
      <c r="B29" s="60">
        <v>4</v>
      </c>
      <c r="C29" s="136" t="s">
        <v>220</v>
      </c>
      <c r="D29" s="123"/>
      <c r="E29" s="123"/>
      <c r="F29" s="123"/>
      <c r="G29" s="123"/>
      <c r="H29" s="123"/>
      <c r="I29" s="123"/>
    </row>
    <row r="30" spans="2:9" s="6" customFormat="1" ht="58.5" customHeight="1" x14ac:dyDescent="0.2">
      <c r="B30" s="60">
        <v>5</v>
      </c>
      <c r="C30" s="136" t="s">
        <v>264</v>
      </c>
      <c r="D30" s="123"/>
      <c r="E30" s="123"/>
      <c r="F30" s="123"/>
      <c r="G30" s="123"/>
      <c r="H30" s="123"/>
      <c r="I30" s="123"/>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NRDFKF75FUKE-759347149-350770</_dlc_DocId>
    <_dlc_DocIdUrl xmlns="734c4073-7d5f-4b79-9025-c8fc99567a1e">
      <Url>https://nwgcloud.sharepoint.com/sites/TD0086/_layouts/15/DocIdRedir.aspx?ID=NRDFKF75FUKE-759347149-350770</Url>
      <Description>NRDFKF75FUKE-759347149-350770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3bffd374-f6e7-466c-9533-0f5f1a899a5e" ContentTypeId="0x010100AA05B90DBFE04643B9F9D96E9BC2395604" PreviousValue="false"/>
</file>

<file path=customXml/itemProps1.xml><?xml version="1.0" encoding="utf-8"?>
<ds:datastoreItem xmlns:ds="http://schemas.openxmlformats.org/officeDocument/2006/customXml" ds:itemID="{7A535AF8-4592-42FC-876C-413AF1541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0509b246-36c9-4660-9234-ba10f3bf328d"/>
    <ds:schemaRef ds:uri="http://schemas.microsoft.com/office/2006/metadata/properties"/>
    <ds:schemaRef ds:uri="b06911f5-2148-444c-8586-fae6326f6f71"/>
    <ds:schemaRef ds:uri="734c4073-7d5f-4b79-9025-c8fc99567a1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7DE2FA2-F006-477E-97DC-964F12CF6289}">
  <ds:schemaRefs>
    <ds:schemaRef ds:uri="http://schemas.microsoft.com/sharepoint/events"/>
  </ds:schemaRefs>
</ds:datastoreItem>
</file>

<file path=customXml/itemProps4.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5.xml><?xml version="1.0" encoding="utf-8"?>
<ds:datastoreItem xmlns:ds="http://schemas.openxmlformats.org/officeDocument/2006/customXml" ds:itemID="{5C2A32BD-5D47-449D-BC91-9E33FF8BA97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dcterms:created xsi:type="dcterms:W3CDTF">2017-04-19T07:39:06Z</dcterms:created>
  <dcterms:modified xsi:type="dcterms:W3CDTF">2024-01-10T14:02:43Z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c06b90a7-e847-41b9-9e59-3274e0f8debd</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