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npmfap01\charm\Episerver OneDrive\WRMP\Market information\"/>
    </mc:Choice>
  </mc:AlternateContent>
  <xr:revisionPtr revIDLastSave="0" documentId="8_{9C08D923-7BE4-4564-8D4F-5F05F5CD3B69}" xr6:coauthVersionLast="47" xr6:coauthVersionMax="47" xr10:uidLastSave="{00000000-0000-0000-0000-000000000000}"/>
  <bookViews>
    <workbookView xWindow="-120" yWindow="-120" windowWidth="29040" windowHeight="158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20" l="1"/>
  <c r="I21" i="20"/>
  <c r="I22" i="20"/>
  <c r="J21" i="20"/>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<sst xmlns="http://schemas.openxmlformats.org/spreadsheetml/2006/main" count="1083" uniqueCount="425">
  <si>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</si>
  <si>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</si>
  <si>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</si>
  <si>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</si>
  <si>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</si>
  <si>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</si>
  <si>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</si>
  <si>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</si>
  <si>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</si>
  <si>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</si>
  <si>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</si>
  <si>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</si>
  <si>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</si>
  <si>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</si>
  <si>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</si>
  <si>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</si>
  <si>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</si>
  <si>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</si>
  <si>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</si>
  <si>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</si>
  <si>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</si>
  <si>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</si>
  <si>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</si>
  <si>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</si>
  <si>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</si>
  <si>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</si>
  <si>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</si>
  <si>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</si>
  <si>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</si>
  <si>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</si>
  <si>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</si>
  <si>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</si>
  <si>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</si>
  <si>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</si>
  <si>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</si>
  <si>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</si>
  <si>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</si>
  <si>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</si>
  <si>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</si>
  <si>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</si>
  <si>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</si>
  <si>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</si>
  <si>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</si>
  <si>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</si>
  <si>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</si>
  <si>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</si>
  <si>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</si>
  <si>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</si>
  <si>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</si>
  <si>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</si>
  <si>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</si>
  <si>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</si>
  <si>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</si>
  <si>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</si>
  <si>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</si>
  <si>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</si>
  <si>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</si>
  <si>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</si>
  <si>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</si>
  <si>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</si>
  <si>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</si>
  <si>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</si>
  <si>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</si>
  <si>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</si>
  <si>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</si>
  <si>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</si>
  <si>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</si>
  <si>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</si>
  <si>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</si>
  <si>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</si>
  <si>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</si>
  <si>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</si>
  <si>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</si>
  <si>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</si>
  <si>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</si>
  <si>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</si>
  <si>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</si>
  <si>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</si>
  <si>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</si>
  <si>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</si>
  <si>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</si>
  <si>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</si>
  <si>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</si>
  <si>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</si>
  <si>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</si>
  <si>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</si>
  <si>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</si>
  <si>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</si>
  <si>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</si>
  <si>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</si>
  <si>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</si>
  <si>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</si>
  <si>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</si>
  <si>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</si>
  <si>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</si>
  <si>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</si>
  <si>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</si>
  <si>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</si>
  <si>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</si>
  <si>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</si>
  <si>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</si>
  <si>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</si>
  <si>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</si>
  <si>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</si>
  <si>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</si>
  <si>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</si>
  <si>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</si>
  <si>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</si>
  <si>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</si>
  <si>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</si>
  <si>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</si>
  <si>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</si>
  <si>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</si>
  <si>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</si>
  <si>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</si>
  <si>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</si>
  <si>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</si>
  <si>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</si>
  <si>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</si>
  <si>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</si>
  <si>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</si>
  <si>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</si>
  <si>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</si>
  <si>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</si>
  <si>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</si>
  <si>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</si>
  <si>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</si>
  <si>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</si>
  <si>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</si>
  <si>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</si>
  <si>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</si>
  <si>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</si>
  <si>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</si>
  <si>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</si>
  <si>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</si>
  <si>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</si>
  <si>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</si>
  <si>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</si>
  <si>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</si>
  <si>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</si>
  <si>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</si>
  <si>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</si>
  <si>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</si>
  <si>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</si>
  <si>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</si>
  <si>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</si>
  <si>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</si>
  <si>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</si>
  <si>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</si>
  <si>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</si>
  <si>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</si>
  <si>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</si>
  <si>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</si>
  <si>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</si>
  <si>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</si>
  <si>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</si>
  <si>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</si>
  <si>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</si>
  <si>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</si>
  <si>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</si>
  <si>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</si>
  <si>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</si>
  <si>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</si>
  <si>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</si>
  <si>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</si>
  <si>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</si>
  <si>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</si>
  <si>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</si>
  <si>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</si>
  <si>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</si>
  <si>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</si>
  <si>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</si>
  <si>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</si>
  <si>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</si>
  <si>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</si>
  <si>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</si>
  <si>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</si>
  <si>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</si>
  <si>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</si>
  <si>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</si>
  <si>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</si>
  <si>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</si>
  <si>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</si>
  <si>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</si>
  <si>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</si>
  <si>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</si>
  <si>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</si>
  <si>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</si>
  <si>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</si>
  <si>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</si>
  <si>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</si>
  <si>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</si>
  <si>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</si>
  <si>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</si>
  <si>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</si>
  <si>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</si>
  <si>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</si>
  <si>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</si>
  <si>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</si>
  <si>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</si>
  <si>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</si>
  <si>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</si>
  <si>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</si>
  <si>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</si>
  <si>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</si>
  <si>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</si>
  <si>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</si>
  <si>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</si>
  <si>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</si>
  <si>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</si>
  <si>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</si>
  <si>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</si>
  <si>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</si>
  <si>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</si>
  <si>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</si>
  <si>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</si>
  <si>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</si>
  <si>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</si>
  <si>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</si>
  <si>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</si>
  <si>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</si>
  <si>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</si>
  <si>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</si>
  <si>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</si>
  <si>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</si>
  <si>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</si>
  <si>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</si>
  <si>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</si>
  <si>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</si>
  <si>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</si>
  <si>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</si>
  <si>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</si>
  <si>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</si>
  <si>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</si>
  <si>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</si>
  <si>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</si>
  <si>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</si>
  <si>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</si>
  <si>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</si>
  <si>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</si>
  <si>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</si>
  <si>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</si>
  <si>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</si>
  <si>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</si>
  <si>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</si>
  <si>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</si>
  <si>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</si>
  <si>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</si>
  <si>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</si>
  <si>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</si>
  <si>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</si>
  <si>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</si>
  <si>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</si>
  <si>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</si>
  <si>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</si>
  <si>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</si>
  <si>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</si>
  <si>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</si>
  <si>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</si>
  <si>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</si>
  <si>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</si>
  <si>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</si>
  <si>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</si>
  <si>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</si>
  <si>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</si>
  <si>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</si>
  <si>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</si>
  <si>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</si>
  <si>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</si>
  <si>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</si>
  <si>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</si>
  <si>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</si>
  <si>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</si>
  <si>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</si>
  <si>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</si>
  <si>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</si>
  <si>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</si>
  <si>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</si>
  <si>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</si>
  <si>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</si>
  <si>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</si>
  <si>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</si>
  <si>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</si>
  <si>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</si>
  <si>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</si>
  <si>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</si>
  <si>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</si>
  <si>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</si>
  <si>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</si>
  <si>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</si>
  <si>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</si>
  <si>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</si>
  <si>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</si>
  <si>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</si>
  <si>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</si>
  <si>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</si>
  <si>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</si>
  <si>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</si>
  <si>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</si>
  <si>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</si>
  <si>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</si>
  <si>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</si>
  <si>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</si>
  <si>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</si>
  <si>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</si>
  <si>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</si>
  <si>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</si>
  <si>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</si>
  <si>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</si>
  <si>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</si>
  <si>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</si>
  <si>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</si>
  <si>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</si>
  <si>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</si>
  <si>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</si>
  <si>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</si>
  <si>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</si>
  <si>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</si>
  <si>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</si>
  <si>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</si>
  <si>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</si>
  <si>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</si>
  <si>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</si>
  <si>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</si>
  <si>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</si>
  <si>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</si>
  <si>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</si>
  <si>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</si>
  <si>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</si>
  <si>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</si>
  <si>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</si>
  <si>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</si>
  <si>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</si>
  <si>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</si>
  <si>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</si>
  <si>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</si>
  <si>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</si>
  <si>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</si>
  <si>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</si>
  <si>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</si>
  <si>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</si>
  <si>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</si>
  <si>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</si>
  <si>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</si>
  <si>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</si>
  <si>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</si>
  <si>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</si>
  <si>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</si>
  <si>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</si>
  <si>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</si>
  <si>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</si>
  <si>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</si>
  <si>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</si>
  <si>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</si>
  <si>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</si>
  <si>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</si>
  <si>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</si>
  <si>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</si>
  <si>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</si>
  <si>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</si>
  <si>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</si>
  <si>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</si>
  <si>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</si>
  <si>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</si>
  <si>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</si>
  <si>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</si>
  <si>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</si>
  <si>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</si>
  <si>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</si>
  <si>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</si>
  <si>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</si>
  <si>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</si>
  <si>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</si>
  <si>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</si>
  <si>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</si>
  <si>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</si>
  <si>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</si>
  <si>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</si>
  <si>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</si>
  <si>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</si>
  <si>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</si>
  <si>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</si>
  <si>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</si>
  <si>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</si>
  <si>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</si>
  <si>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</si>
  <si>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</si>
  <si>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</si>
  <si>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Essex &amp; Suffolk Water</t>
  </si>
  <si>
    <t>Table 2,3,4,5,6,7,8</t>
  </si>
  <si>
    <t>WRMP Supply Demand data</t>
  </si>
  <si>
    <t>Load data from draft WRMP</t>
  </si>
  <si>
    <t>WRMP19</t>
  </si>
  <si>
    <t>Blyth</t>
  </si>
  <si>
    <t>Licence constrained</t>
  </si>
  <si>
    <t>O deficit so Low</t>
  </si>
  <si>
    <t>East Anglia / Suffolk</t>
  </si>
  <si>
    <t>1 in 10</t>
  </si>
  <si>
    <t>1 in 20</t>
  </si>
  <si>
    <t>1 in 50</t>
  </si>
  <si>
    <t>No deficit</t>
  </si>
  <si>
    <t>None</t>
  </si>
  <si>
    <t>N/A - all TWs outputs less than 10Ml/d. The supply surplus is such that no water is available for trading.</t>
  </si>
  <si>
    <t>We only report DYAA (1995/96)) not DYCP</t>
  </si>
  <si>
    <t>Data assurance for the market information has been independently provided by our external technical auditors PwC and approved by the Board. The market information data in this table is consistent with the data in the Water Resource Plan tables as at the date of publication.</t>
  </si>
  <si>
    <t>='[DryYr_Zone_FinalPlan_Version1_October 2019 Final V1_Blyth.xlsx]5. Feasible Options'!$C$50</t>
  </si>
  <si>
    <t>Load data from final WRMP</t>
  </si>
  <si>
    <t xml:space="preserve"> - </t>
  </si>
  <si>
    <t xml:space="preserve">Leakage </t>
  </si>
  <si>
    <t>Enhanced Water Efficiency</t>
  </si>
  <si>
    <t>2</t>
  </si>
  <si>
    <t>3</t>
  </si>
  <si>
    <t>Leakage Control</t>
  </si>
  <si>
    <t xml:space="preserve">Household Water Efficiency </t>
  </si>
  <si>
    <t xml:space="preserve">Household Metering </t>
  </si>
  <si>
    <t>Y</t>
  </si>
  <si>
    <t>2017/18</t>
  </si>
  <si>
    <t>2020/21</t>
  </si>
  <si>
    <t>Table 5,6,7</t>
  </si>
  <si>
    <t xml:space="preserve">Reported data updated for years 2020/21 and 2021/22 </t>
  </si>
  <si>
    <t>Request from Ofwat</t>
  </si>
  <si>
    <t>Reported data updated for 2022/23</t>
  </si>
  <si>
    <t xml:space="preserve">This spreadsheet provides key market information for a water company's water resource zones (WRZ). Separate spreadsheets should be provided for each WRZ and the information provided should be in line with the water resources market information guidance published by Ofwat on its website. </t>
  </si>
  <si>
    <t xml:space="preserve">Mr William Robinson 
Water Resources &amp; Supply Strategy Manager
Sandon Valley House
Canon Barns Road
East Hanningfield
Chelmsford
CM3 8BD
Email: william.robinson@nwl.co.uk 
</t>
  </si>
  <si>
    <t xml:space="preserve">Provided on request. Contact: waterresources@nwl.co.uk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</si>
</sst>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b/>
      <sz val="9"/>
      <color theme="1"/>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theme="8" tint="0.79998168889431442"/>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5">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9" fontId="7" fillId="4" borderId="9" xfId="1" applyNumberFormat="1" applyFont="1" applyFill="1" applyBorder="1" applyAlignment="1">
      <alignment vertical="center"/>
    </xf>
    <xf numFmtId="0" fontId="0" fillId="0" borderId="0" xfId="0" applyAlignment="1">
      <alignment horizontal="left"/>
    </xf>
    <xf numFmtId="0" fontId="9" fillId="3" borderId="1" xfId="1" applyFont="1" applyFill="1" applyBorder="1" applyAlignment="1">
      <alignment horizontal="left" vertical="center"/>
    </xf>
    <xf numFmtId="2" fontId="7" fillId="4" borderId="14" xfId="1" applyNumberFormat="1" applyFont="1" applyFill="1" applyBorder="1" applyAlignment="1">
      <alignment horizontal="left" vertical="center"/>
    </xf>
    <xf numFmtId="49" fontId="7" fillId="4" borderId="14" xfId="1" applyNumberFormat="1" applyFont="1" applyFill="1" applyBorder="1" applyAlignment="1">
      <alignment horizontal="left" vertical="center"/>
    </xf>
    <xf numFmtId="164" fontId="7" fillId="4" borderId="14" xfId="1" applyNumberFormat="1" applyFont="1" applyFill="1" applyBorder="1" applyAlignment="1">
      <alignment horizontal="left" vertical="center"/>
    </xf>
    <xf numFmtId="2" fontId="7" fillId="4" borderId="14" xfId="1" applyNumberFormat="1" applyFont="1" applyFill="1" applyBorder="1" applyAlignment="1">
      <alignment horizontal="right" vertical="center"/>
    </xf>
    <xf numFmtId="0" fontId="7" fillId="4" borderId="14" xfId="1" applyFont="1" applyFill="1" applyBorder="1" applyAlignment="1">
      <alignment horizontal="right" vertical="center"/>
    </xf>
    <xf numFmtId="164" fontId="7" fillId="4" borderId="14" xfId="1" applyNumberFormat="1" applyFont="1" applyFill="1" applyBorder="1" applyAlignment="1">
      <alignment horizontal="right" vertical="center"/>
    </xf>
    <xf numFmtId="1" fontId="7" fillId="4" borderId="14" xfId="1" applyNumberFormat="1" applyFont="1" applyFill="1" applyBorder="1" applyAlignment="1">
      <alignment horizontal="right" vertical="center"/>
    </xf>
    <xf numFmtId="1" fontId="7" fillId="4" borderId="9" xfId="1" applyNumberFormat="1" applyFont="1" applyFill="1" applyBorder="1" applyAlignment="1">
      <alignment horizontal="right" vertical="center"/>
    </xf>
    <xf numFmtId="14" fontId="4" fillId="4" borderId="9" xfId="1" applyNumberFormat="1" applyFont="1" applyFill="1" applyBorder="1" applyAlignment="1">
      <alignment vertical="center"/>
    </xf>
    <xf numFmtId="1" fontId="7" fillId="4" borderId="14" xfId="1" applyNumberFormat="1" applyFont="1" applyFill="1" applyBorder="1" applyAlignment="1">
      <alignment horizontal="left" vertical="center"/>
    </xf>
    <xf numFmtId="2" fontId="17" fillId="11" borderId="14" xfId="1" applyNumberFormat="1" applyFont="1" applyFill="1" applyBorder="1" applyAlignment="1">
      <alignment vertical="center"/>
    </xf>
    <xf numFmtId="2" fontId="17" fillId="11" borderId="9" xfId="1" applyNumberFormat="1" applyFont="1" applyFill="1" applyBorder="1" applyAlignment="1">
      <alignment vertical="center"/>
    </xf>
    <xf numFmtId="164" fontId="17" fillId="11" borderId="14" xfId="1" applyNumberFormat="1" applyFont="1" applyFill="1" applyBorder="1" applyAlignment="1">
      <alignment vertical="center"/>
    </xf>
    <xf numFmtId="1" fontId="17" fillId="11" borderId="14" xfId="1" applyNumberFormat="1" applyFont="1" applyFill="1" applyBorder="1" applyAlignment="1">
      <alignment vertical="center"/>
    </xf>
    <xf numFmtId="9" fontId="17" fillId="11" borderId="9" xfId="1" applyNumberFormat="1" applyFont="1" applyFill="1" applyBorder="1" applyAlignment="1">
      <alignment vertical="center"/>
    </xf>
    <xf numFmtId="9" fontId="17" fillId="11" borderId="14" xfId="2"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40004</xdr:colOff>
      <xdr:row>5</xdr:row>
      <xdr:rowOff>58843</xdr:rowOff>
    </xdr:from>
    <xdr:to>
      <xdr:col>4</xdr:col>
      <xdr:colOff>3531870</xdr:colOff>
      <xdr:row>14</xdr:row>
      <xdr:rowOff>733425</xdr:rowOff>
    </xdr:to>
    <xdr:pic>
      <xdr:nvPicPr>
        <xdr:cNvPr id="5" name="Picture 4" descr="Suffolk A3 Map_1">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screen"/>
        <a:srcRect t="16856" b="9070"/>
        <a:stretch/>
      </xdr:blipFill>
      <xdr:spPr bwMode="auto">
        <a:xfrm>
          <a:off x="8688704" y="1678093"/>
          <a:ext cx="3491866" cy="395118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opLeftCell="A4" zoomScaleNormal="100" workbookViewId="0">
      <selection activeCell="E22" sqref="E22"/>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x14ac:dyDescent="0.2">
      <c r="B1" s="1" t="s">
        <v>0</v>
      </c>
      <c r="C1" s="2" t="str">
        <f>C5</f>
        <v>Essex &amp; Suffolk Water</v>
      </c>
    </row>
    <row r="2" spans="1:7" ht="12" customHeight="1" thickBot="1" x14ac:dyDescent="0.25"/>
    <row r="3" spans="1:7" ht="51.75" thickBot="1" x14ac:dyDescent="0.25">
      <c r="B3" s="3" t="s">
        <v>1</v>
      </c>
      <c r="C3" s="100" t="s">
        <v>422</v>
      </c>
      <c r="E3" s="4"/>
    </row>
    <row r="4" spans="1:7" ht="12" customHeight="1" thickBot="1" x14ac:dyDescent="0.25">
      <c r="B4" s="5"/>
      <c r="C4" s="6"/>
    </row>
    <row r="5" spans="1:7" ht="15" x14ac:dyDescent="0.2">
      <c r="B5" s="7" t="s">
        <v>2</v>
      </c>
      <c r="C5" s="51" t="s">
        <v>388</v>
      </c>
      <c r="E5" s="8" t="s">
        <v>3</v>
      </c>
    </row>
    <row r="6" spans="1:7" ht="15.75" thickBot="1" x14ac:dyDescent="0.25">
      <c r="B6" s="9" t="s">
        <v>329</v>
      </c>
      <c r="C6" s="52" t="s">
        <v>393</v>
      </c>
      <c r="E6" s="10"/>
    </row>
    <row r="7" spans="1:7" ht="12" customHeight="1" thickBot="1" x14ac:dyDescent="0.25">
      <c r="A7" s="11"/>
      <c r="B7" s="12"/>
      <c r="C7" s="48"/>
      <c r="D7" s="11"/>
      <c r="E7" s="13"/>
      <c r="F7" s="11"/>
      <c r="G7" s="11"/>
    </row>
    <row r="8" spans="1:7" ht="15" x14ac:dyDescent="0.2">
      <c r="B8" s="7" t="s">
        <v>4</v>
      </c>
      <c r="C8" s="51" t="s">
        <v>392</v>
      </c>
      <c r="E8" s="10"/>
    </row>
    <row r="9" spans="1:7" ht="15" x14ac:dyDescent="0.2">
      <c r="B9" s="14" t="s">
        <v>5</v>
      </c>
      <c r="C9" s="123">
        <v>43282</v>
      </c>
      <c r="E9" s="10"/>
    </row>
    <row r="10" spans="1:7" ht="15.75" thickBot="1" x14ac:dyDescent="0.25">
      <c r="B10" s="9" t="s">
        <v>6</v>
      </c>
      <c r="C10" s="124">
        <v>45231</v>
      </c>
      <c r="E10" s="10"/>
    </row>
    <row r="11" spans="1:7" ht="12" customHeight="1" thickBot="1" x14ac:dyDescent="0.25">
      <c r="A11" s="11"/>
      <c r="B11" s="12"/>
      <c r="C11" s="48"/>
      <c r="D11" s="11"/>
      <c r="E11" s="13"/>
      <c r="F11" s="11"/>
      <c r="G11" s="11"/>
    </row>
    <row r="12" spans="1:7" ht="114.75" x14ac:dyDescent="0.2">
      <c r="B12" s="7" t="s">
        <v>7</v>
      </c>
      <c r="C12" s="51" t="s">
        <v>423</v>
      </c>
      <c r="E12" s="10"/>
    </row>
    <row r="13" spans="1:7" ht="37.15" customHeight="1" thickBot="1" x14ac:dyDescent="0.25">
      <c r="B13" s="9" t="s">
        <v>8</v>
      </c>
      <c r="C13" s="52" t="s">
        <v>424</v>
      </c>
      <c r="E13" s="10"/>
    </row>
    <row r="14" spans="1:7" ht="12" customHeight="1" thickBot="1" x14ac:dyDescent="0.25">
      <c r="B14" s="15"/>
      <c r="C14" s="49"/>
      <c r="E14" s="10"/>
    </row>
    <row r="15" spans="1:7" ht="59.45" customHeight="1" thickBot="1" x14ac:dyDescent="0.25">
      <c r="B15" s="16" t="s">
        <v>10</v>
      </c>
      <c r="C15" s="50" t="s">
        <v>404</v>
      </c>
      <c r="E15" s="4"/>
    </row>
    <row r="16" spans="1:7" ht="12" customHeight="1" x14ac:dyDescent="0.2">
      <c r="B16" s="5"/>
      <c r="C16" s="6"/>
    </row>
    <row r="17" spans="2:6" ht="15.7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J24" sqref="J24"/>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2.25" style="105" bestFit="1" customWidth="1"/>
    <col min="9" max="9" width="20.25" style="105" bestFit="1" customWidth="1"/>
    <col min="10" max="10" width="20.25" bestFit="1" customWidth="1"/>
    <col min="11" max="27" width="10.75" customWidth="1"/>
    <col min="28" max="56" width="8.75" customWidth="1"/>
    <col min="57" max="16384" width="8.75" hidden="1"/>
  </cols>
  <sheetData>
    <row r="1" spans="2:27" ht="18.75" x14ac:dyDescent="0.2">
      <c r="B1" s="125" t="s">
        <v>265</v>
      </c>
      <c r="C1" s="125"/>
      <c r="D1" s="125"/>
      <c r="E1" s="125"/>
      <c r="F1" s="125"/>
    </row>
    <row r="2" spans="2:27" ht="15" thickBot="1" x14ac:dyDescent="0.25"/>
    <row r="3" spans="2:27" ht="15.75" thickBot="1" x14ac:dyDescent="0.25">
      <c r="B3" s="130" t="s">
        <v>2</v>
      </c>
      <c r="C3" s="131"/>
      <c r="D3" s="147" t="str">
        <f>'Cover sheet'!C5</f>
        <v>Essex &amp; Suffolk Water</v>
      </c>
      <c r="E3" s="148"/>
      <c r="F3" s="149"/>
    </row>
    <row r="4" spans="2:27" ht="15.75" thickBot="1" x14ac:dyDescent="0.25">
      <c r="B4" s="130" t="s">
        <v>329</v>
      </c>
      <c r="C4" s="131"/>
      <c r="D4" s="147" t="str">
        <f>'Cover sheet'!C6</f>
        <v>Blyth</v>
      </c>
      <c r="E4" s="148"/>
      <c r="F4" s="149"/>
    </row>
    <row r="5" spans="2:27" ht="15.75" thickBot="1" x14ac:dyDescent="0.25">
      <c r="C5" s="46"/>
      <c r="D5" s="47"/>
    </row>
    <row r="6" spans="2:27" ht="15" thickBot="1" x14ac:dyDescent="0.25">
      <c r="B6" s="78" t="s">
        <v>333</v>
      </c>
      <c r="C6" s="77" t="s">
        <v>20</v>
      </c>
      <c r="D6" s="21" t="s">
        <v>21</v>
      </c>
      <c r="E6" s="21" t="s">
        <v>22</v>
      </c>
      <c r="F6" s="93" t="s">
        <v>332</v>
      </c>
      <c r="H6" s="106" t="s">
        <v>309</v>
      </c>
      <c r="I6" s="106"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8.25" x14ac:dyDescent="0.2">
      <c r="B7" s="71">
        <v>1</v>
      </c>
      <c r="C7" s="36" t="s">
        <v>266</v>
      </c>
      <c r="D7" s="43" t="s">
        <v>267</v>
      </c>
      <c r="E7" s="43" t="s">
        <v>268</v>
      </c>
      <c r="F7" s="43" t="s">
        <v>25</v>
      </c>
      <c r="H7" s="107" t="s">
        <v>408</v>
      </c>
      <c r="I7" s="108" t="s">
        <v>409</v>
      </c>
      <c r="J7" s="108" t="s">
        <v>405</v>
      </c>
      <c r="K7" s="39"/>
      <c r="L7" s="39"/>
      <c r="M7" s="39"/>
      <c r="N7" s="39"/>
      <c r="O7" s="39"/>
      <c r="P7" s="39"/>
      <c r="Q7" s="39"/>
      <c r="R7" s="39"/>
      <c r="S7" s="39"/>
      <c r="T7" s="39"/>
      <c r="U7" s="39"/>
      <c r="V7" s="39"/>
      <c r="W7" s="39"/>
      <c r="X7" s="39"/>
      <c r="Y7" s="39"/>
      <c r="Z7" s="39"/>
      <c r="AA7" s="39"/>
    </row>
    <row r="8" spans="2:27" ht="38.25" x14ac:dyDescent="0.2">
      <c r="B8" s="71">
        <v>2</v>
      </c>
      <c r="C8" s="99" t="s">
        <v>269</v>
      </c>
      <c r="D8" s="43" t="s">
        <v>270</v>
      </c>
      <c r="E8" s="43" t="s">
        <v>268</v>
      </c>
      <c r="F8" s="43" t="s">
        <v>25</v>
      </c>
      <c r="H8" s="116">
        <v>1</v>
      </c>
      <c r="I8" s="109" t="s">
        <v>410</v>
      </c>
      <c r="J8" s="109" t="s">
        <v>411</v>
      </c>
      <c r="K8" s="39"/>
      <c r="L8" s="39"/>
      <c r="M8" s="39"/>
      <c r="N8" s="39"/>
      <c r="O8" s="39"/>
      <c r="P8" s="39"/>
      <c r="Q8" s="39"/>
      <c r="R8" s="39"/>
      <c r="S8" s="39"/>
      <c r="T8" s="39"/>
      <c r="U8" s="39"/>
      <c r="V8" s="39"/>
      <c r="W8" s="39"/>
      <c r="X8" s="39"/>
      <c r="Y8" s="39"/>
      <c r="Z8" s="39"/>
      <c r="AA8" s="39"/>
    </row>
    <row r="9" spans="2:27" ht="38.25" x14ac:dyDescent="0.2">
      <c r="B9" s="71">
        <v>3</v>
      </c>
      <c r="C9" s="99" t="s">
        <v>272</v>
      </c>
      <c r="D9" s="43" t="s">
        <v>273</v>
      </c>
      <c r="E9" s="43" t="s">
        <v>268</v>
      </c>
      <c r="F9" s="43" t="s">
        <v>25</v>
      </c>
      <c r="H9" s="107" t="s">
        <v>412</v>
      </c>
      <c r="I9" s="107" t="s">
        <v>413</v>
      </c>
      <c r="J9" s="107" t="s">
        <v>414</v>
      </c>
      <c r="K9" s="39"/>
      <c r="L9" s="39"/>
      <c r="M9" s="39"/>
      <c r="N9" s="39"/>
      <c r="O9" s="39"/>
      <c r="P9" s="39"/>
      <c r="Q9" s="39"/>
      <c r="R9" s="39"/>
      <c r="S9" s="39"/>
      <c r="T9" s="39"/>
      <c r="U9" s="39"/>
      <c r="V9" s="39"/>
      <c r="W9" s="39"/>
      <c r="X9" s="39"/>
      <c r="Y9" s="39"/>
      <c r="Z9" s="39"/>
      <c r="AA9" s="39"/>
    </row>
    <row r="10" spans="2:27" ht="38.25" x14ac:dyDescent="0.2">
      <c r="B10" s="71">
        <v>4</v>
      </c>
      <c r="C10" s="99" t="s">
        <v>275</v>
      </c>
      <c r="D10" s="43" t="s">
        <v>276</v>
      </c>
      <c r="E10" s="43" t="s">
        <v>277</v>
      </c>
      <c r="F10" s="43" t="s">
        <v>25</v>
      </c>
      <c r="H10" s="110" t="s">
        <v>415</v>
      </c>
      <c r="I10" s="110" t="s">
        <v>415</v>
      </c>
      <c r="J10" s="110" t="s">
        <v>415</v>
      </c>
      <c r="K10" s="39"/>
      <c r="L10" s="39"/>
      <c r="M10" s="39"/>
      <c r="N10" s="39"/>
      <c r="O10" s="39"/>
      <c r="P10" s="39"/>
      <c r="Q10" s="39"/>
      <c r="R10" s="39"/>
      <c r="S10" s="39"/>
      <c r="T10" s="39"/>
      <c r="U10" s="39"/>
      <c r="V10" s="39"/>
      <c r="W10" s="39"/>
      <c r="X10" s="39"/>
      <c r="Y10" s="39"/>
      <c r="Z10" s="39"/>
      <c r="AA10" s="39"/>
    </row>
    <row r="11" spans="2:27" ht="38.25" x14ac:dyDescent="0.2">
      <c r="B11" s="71">
        <v>5</v>
      </c>
      <c r="C11" s="99" t="s">
        <v>279</v>
      </c>
      <c r="D11" s="43" t="s">
        <v>280</v>
      </c>
      <c r="E11" s="43" t="s">
        <v>49</v>
      </c>
      <c r="F11" s="43" t="s">
        <v>25</v>
      </c>
      <c r="H11" s="111" t="s">
        <v>416</v>
      </c>
      <c r="I11" s="111" t="s">
        <v>417</v>
      </c>
      <c r="J11" s="111" t="s">
        <v>417</v>
      </c>
      <c r="K11" s="39"/>
      <c r="L11" s="39"/>
      <c r="M11" s="39"/>
      <c r="N11" s="39"/>
      <c r="O11" s="39"/>
      <c r="P11" s="39"/>
      <c r="Q11" s="39"/>
      <c r="R11" s="39"/>
      <c r="S11" s="39"/>
      <c r="T11" s="39"/>
      <c r="U11" s="39"/>
      <c r="V11" s="39"/>
      <c r="W11" s="39"/>
      <c r="X11" s="39"/>
      <c r="Y11" s="39"/>
      <c r="Z11" s="39"/>
      <c r="AA11" s="39"/>
    </row>
    <row r="12" spans="2:27" ht="38.65" customHeight="1" x14ac:dyDescent="0.2">
      <c r="B12" s="71">
        <v>6</v>
      </c>
      <c r="C12" s="99" t="s">
        <v>367</v>
      </c>
      <c r="D12" s="43" t="s">
        <v>25</v>
      </c>
      <c r="E12" s="43" t="s">
        <v>268</v>
      </c>
      <c r="F12" s="43" t="s">
        <v>25</v>
      </c>
      <c r="H12" s="111"/>
      <c r="I12" s="110"/>
      <c r="J12" s="110"/>
      <c r="K12" s="39"/>
      <c r="L12" s="39"/>
      <c r="M12" s="39"/>
      <c r="N12" s="39"/>
      <c r="O12" s="39"/>
      <c r="P12" s="39"/>
      <c r="Q12" s="39"/>
      <c r="R12" s="39"/>
      <c r="S12" s="39"/>
      <c r="T12" s="39"/>
      <c r="U12" s="39"/>
      <c r="V12" s="39"/>
      <c r="W12" s="39"/>
      <c r="X12" s="39"/>
      <c r="Y12" s="39"/>
      <c r="Z12" s="39"/>
      <c r="AA12" s="39"/>
    </row>
    <row r="13" spans="2:27" ht="38.25" x14ac:dyDescent="0.2">
      <c r="B13" s="71">
        <v>7</v>
      </c>
      <c r="C13" s="99" t="s">
        <v>282</v>
      </c>
      <c r="D13" s="43" t="s">
        <v>283</v>
      </c>
      <c r="E13" s="43" t="s">
        <v>46</v>
      </c>
      <c r="F13" s="43">
        <v>1</v>
      </c>
      <c r="H13" s="112">
        <v>0.5137801468372345</v>
      </c>
      <c r="I13" s="112">
        <v>0.35408973693847656</v>
      </c>
      <c r="J13" s="112">
        <v>4.1048526763916016E-3</v>
      </c>
      <c r="K13" s="39"/>
      <c r="L13" s="39"/>
      <c r="M13" s="39"/>
      <c r="N13" s="39"/>
      <c r="O13" s="39"/>
      <c r="P13" s="39"/>
      <c r="Q13" s="39"/>
      <c r="R13" s="39"/>
      <c r="S13" s="39"/>
      <c r="T13" s="39"/>
      <c r="U13" s="39"/>
      <c r="V13" s="39"/>
      <c r="W13" s="39"/>
      <c r="X13" s="39"/>
      <c r="Y13" s="39"/>
      <c r="Z13" s="39"/>
      <c r="AA13" s="39"/>
    </row>
    <row r="14" spans="2:27" ht="38.25" x14ac:dyDescent="0.2">
      <c r="B14" s="71">
        <v>8</v>
      </c>
      <c r="C14" s="99" t="s">
        <v>285</v>
      </c>
      <c r="D14" s="43" t="s">
        <v>286</v>
      </c>
      <c r="E14" s="43" t="s">
        <v>287</v>
      </c>
      <c r="F14" s="43">
        <v>2</v>
      </c>
      <c r="H14" s="110">
        <v>2714.6295257624392</v>
      </c>
      <c r="I14" s="110">
        <v>1897.586040294952</v>
      </c>
      <c r="J14" s="110">
        <v>29.221114427948628</v>
      </c>
      <c r="K14" s="39"/>
      <c r="L14" s="39"/>
      <c r="M14" s="39"/>
      <c r="N14" s="39"/>
      <c r="O14" s="39"/>
      <c r="P14" s="39"/>
      <c r="Q14" s="39"/>
      <c r="R14" s="39"/>
      <c r="S14" s="39"/>
      <c r="T14" s="39"/>
      <c r="U14" s="39"/>
      <c r="V14" s="39"/>
      <c r="W14" s="39"/>
      <c r="X14" s="39"/>
      <c r="Y14" s="39"/>
      <c r="Z14" s="39"/>
      <c r="AA14" s="39"/>
    </row>
    <row r="15" spans="2:27" ht="38.25" x14ac:dyDescent="0.2">
      <c r="B15" s="71">
        <v>9</v>
      </c>
      <c r="C15" s="99" t="s">
        <v>370</v>
      </c>
      <c r="D15" s="43" t="s">
        <v>288</v>
      </c>
      <c r="E15" s="43" t="s">
        <v>289</v>
      </c>
      <c r="F15" s="43">
        <v>2</v>
      </c>
      <c r="H15" s="110">
        <v>6196.2723212843011</v>
      </c>
      <c r="I15" s="110">
        <v>0</v>
      </c>
      <c r="J15" s="110">
        <v>36.412066807056107</v>
      </c>
      <c r="K15" s="39"/>
      <c r="L15" s="39"/>
      <c r="M15" s="39"/>
      <c r="N15" s="39"/>
      <c r="O15" s="39"/>
      <c r="P15" s="39"/>
      <c r="Q15" s="39"/>
      <c r="R15" s="39"/>
      <c r="S15" s="39"/>
      <c r="T15" s="39"/>
      <c r="U15" s="39"/>
      <c r="V15" s="39"/>
      <c r="W15" s="39"/>
      <c r="X15" s="39"/>
      <c r="Y15" s="39"/>
      <c r="Z15" s="39"/>
      <c r="AA15" s="39"/>
    </row>
    <row r="16" spans="2:27" ht="38.25" x14ac:dyDescent="0.2">
      <c r="B16" s="71">
        <v>10</v>
      </c>
      <c r="C16" s="99" t="s">
        <v>371</v>
      </c>
      <c r="D16" s="43" t="s">
        <v>290</v>
      </c>
      <c r="E16" s="43" t="s">
        <v>289</v>
      </c>
      <c r="F16" s="43">
        <v>2</v>
      </c>
      <c r="H16" s="110">
        <v>409.77488754670952</v>
      </c>
      <c r="I16" s="110">
        <v>728.22548214273775</v>
      </c>
      <c r="J16" s="110">
        <v>0</v>
      </c>
      <c r="K16" s="39"/>
      <c r="L16" s="39"/>
      <c r="M16" s="39"/>
      <c r="N16" s="39"/>
      <c r="O16" s="39"/>
      <c r="P16" s="39"/>
      <c r="Q16" s="39"/>
      <c r="R16" s="39"/>
      <c r="S16" s="39"/>
      <c r="T16" s="39"/>
      <c r="U16" s="39"/>
      <c r="V16" s="39"/>
      <c r="W16" s="39"/>
      <c r="X16" s="39"/>
      <c r="Y16" s="39"/>
      <c r="Z16" s="39"/>
      <c r="AA16" s="39"/>
    </row>
    <row r="17" spans="1:27" ht="38.25" x14ac:dyDescent="0.2">
      <c r="B17" s="71">
        <v>11</v>
      </c>
      <c r="C17" s="99" t="s">
        <v>377</v>
      </c>
      <c r="D17" s="43" t="s">
        <v>291</v>
      </c>
      <c r="E17" s="43" t="s">
        <v>289</v>
      </c>
      <c r="F17" s="43">
        <v>2</v>
      </c>
      <c r="H17" s="110">
        <v>0</v>
      </c>
      <c r="I17" s="110">
        <v>0</v>
      </c>
      <c r="J17" s="110">
        <v>0</v>
      </c>
      <c r="K17" s="39"/>
      <c r="L17" s="39"/>
      <c r="M17" s="39"/>
      <c r="N17" s="39"/>
      <c r="O17" s="39"/>
      <c r="P17" s="39"/>
      <c r="Q17" s="39"/>
      <c r="R17" s="39"/>
      <c r="S17" s="39"/>
      <c r="T17" s="39"/>
      <c r="U17" s="39"/>
      <c r="V17" s="39"/>
      <c r="W17" s="39"/>
      <c r="X17" s="39"/>
      <c r="Y17" s="39"/>
      <c r="Z17" s="39"/>
      <c r="AA17" s="39"/>
    </row>
    <row r="18" spans="1:27" ht="38.25" x14ac:dyDescent="0.2">
      <c r="B18" s="71">
        <v>12</v>
      </c>
      <c r="C18" s="99" t="s">
        <v>378</v>
      </c>
      <c r="D18" s="43" t="s">
        <v>292</v>
      </c>
      <c r="E18" s="43" t="s">
        <v>289</v>
      </c>
      <c r="F18" s="43">
        <v>2</v>
      </c>
      <c r="H18" s="110">
        <v>0</v>
      </c>
      <c r="I18" s="110">
        <v>0</v>
      </c>
      <c r="J18" s="110">
        <v>0</v>
      </c>
      <c r="K18" s="39"/>
      <c r="L18" s="39"/>
      <c r="M18" s="39"/>
      <c r="N18" s="39"/>
      <c r="O18" s="39"/>
      <c r="P18" s="39"/>
      <c r="Q18" s="39"/>
      <c r="R18" s="39"/>
      <c r="S18" s="39"/>
      <c r="T18" s="39"/>
      <c r="U18" s="39"/>
      <c r="V18" s="39"/>
      <c r="W18" s="39"/>
      <c r="X18" s="39"/>
      <c r="Y18" s="39"/>
      <c r="Z18" s="39"/>
      <c r="AA18" s="39"/>
    </row>
    <row r="19" spans="1:27" ht="38.25" x14ac:dyDescent="0.2">
      <c r="B19" s="71">
        <v>13</v>
      </c>
      <c r="C19" s="99" t="s">
        <v>379</v>
      </c>
      <c r="D19" s="43" t="s">
        <v>293</v>
      </c>
      <c r="E19" s="43" t="s">
        <v>289</v>
      </c>
      <c r="F19" s="43">
        <v>2</v>
      </c>
      <c r="H19" s="110">
        <v>0</v>
      </c>
      <c r="I19" s="110">
        <v>0</v>
      </c>
      <c r="J19" s="110">
        <v>0</v>
      </c>
      <c r="K19" s="39"/>
      <c r="L19" s="39"/>
      <c r="M19" s="39"/>
      <c r="N19" s="39"/>
      <c r="O19" s="39"/>
      <c r="P19" s="39"/>
      <c r="Q19" s="39"/>
      <c r="R19" s="39"/>
      <c r="S19" s="39"/>
      <c r="T19" s="39"/>
      <c r="U19" s="39"/>
      <c r="V19" s="39"/>
      <c r="W19" s="39"/>
      <c r="X19" s="39"/>
      <c r="Y19" s="39"/>
      <c r="Z19" s="39"/>
      <c r="AA19" s="39"/>
    </row>
    <row r="20" spans="1:27" ht="38.25" x14ac:dyDescent="0.2">
      <c r="B20" s="71">
        <v>14</v>
      </c>
      <c r="C20" s="99" t="s">
        <v>380</v>
      </c>
      <c r="D20" s="43" t="s">
        <v>294</v>
      </c>
      <c r="E20" s="43" t="s">
        <v>289</v>
      </c>
      <c r="F20" s="43">
        <v>2</v>
      </c>
      <c r="H20" s="110">
        <v>6606.0472088310107</v>
      </c>
      <c r="I20" s="110">
        <v>728.22548214273775</v>
      </c>
      <c r="J20" s="110">
        <v>36.412066807056107</v>
      </c>
      <c r="K20" s="39"/>
      <c r="L20" s="39"/>
      <c r="M20" s="39"/>
      <c r="N20" s="39"/>
      <c r="O20" s="39"/>
      <c r="P20" s="39"/>
      <c r="Q20" s="39"/>
      <c r="R20" s="39"/>
      <c r="S20" s="39"/>
      <c r="T20" s="39"/>
      <c r="U20" s="39"/>
      <c r="V20" s="39"/>
      <c r="W20" s="39"/>
      <c r="X20" s="39"/>
      <c r="Y20" s="39"/>
      <c r="Z20" s="39"/>
      <c r="AA20" s="39"/>
    </row>
    <row r="21" spans="1:27" ht="38.25" x14ac:dyDescent="0.2">
      <c r="B21" s="71">
        <v>15</v>
      </c>
      <c r="C21" s="99" t="s">
        <v>295</v>
      </c>
      <c r="D21" s="43" t="s">
        <v>296</v>
      </c>
      <c r="E21" s="43" t="s">
        <v>297</v>
      </c>
      <c r="F21" s="43">
        <v>2</v>
      </c>
      <c r="H21" s="110">
        <v>243.34986215018111</v>
      </c>
      <c r="I21" s="110">
        <f>(SUM(I15:I17)*100000)/(I14*1000)</f>
        <v>38.376414385381217</v>
      </c>
      <c r="J21" s="110">
        <f>(SUM(J15:J17)*100000)/(J14*1000)</f>
        <v>124.60875473055083</v>
      </c>
      <c r="K21" s="39"/>
      <c r="L21" s="39"/>
      <c r="M21" s="39"/>
      <c r="N21" s="39"/>
      <c r="O21" s="39"/>
      <c r="P21" s="39"/>
      <c r="Q21" s="39"/>
      <c r="R21" s="39"/>
      <c r="S21" s="39"/>
      <c r="T21" s="39"/>
      <c r="U21" s="39"/>
      <c r="V21" s="39"/>
      <c r="W21" s="39"/>
      <c r="X21" s="39"/>
      <c r="Y21" s="39"/>
      <c r="Z21" s="39"/>
      <c r="AA21" s="39"/>
    </row>
    <row r="22" spans="1:27" ht="38.25" x14ac:dyDescent="0.2">
      <c r="B22" s="71">
        <v>16</v>
      </c>
      <c r="C22" s="99" t="s">
        <v>299</v>
      </c>
      <c r="D22" s="43" t="s">
        <v>300</v>
      </c>
      <c r="E22" s="43" t="s">
        <v>297</v>
      </c>
      <c r="F22" s="43">
        <v>2</v>
      </c>
      <c r="H22" s="110">
        <v>243.34986215018111</v>
      </c>
      <c r="I22" s="110">
        <f>(I20*100000)/(I14*1000)</f>
        <v>38.376414385381217</v>
      </c>
      <c r="J22" s="110">
        <f>(J20*100000)/(J14*1000)</f>
        <v>124.60875473055083</v>
      </c>
      <c r="K22" s="39"/>
      <c r="L22" s="39"/>
      <c r="M22" s="39"/>
      <c r="N22" s="39"/>
      <c r="O22" s="39"/>
      <c r="P22" s="39"/>
      <c r="Q22" s="39"/>
      <c r="R22" s="39"/>
      <c r="S22" s="39"/>
      <c r="T22" s="39"/>
      <c r="U22" s="39"/>
      <c r="V22" s="39"/>
      <c r="W22" s="39"/>
      <c r="X22" s="39"/>
      <c r="Y22" s="39"/>
      <c r="Z22" s="39"/>
      <c r="AA22" s="39"/>
    </row>
    <row r="23" spans="1:27" ht="38.25" x14ac:dyDescent="0.2">
      <c r="B23" s="71">
        <v>17</v>
      </c>
      <c r="C23" s="99" t="s">
        <v>302</v>
      </c>
      <c r="D23" s="43" t="s">
        <v>303</v>
      </c>
      <c r="E23" s="43" t="s">
        <v>304</v>
      </c>
      <c r="F23" s="43" t="s">
        <v>25</v>
      </c>
      <c r="H23" s="113">
        <v>4</v>
      </c>
      <c r="I23" s="113">
        <v>4</v>
      </c>
      <c r="J23" s="113">
        <v>3</v>
      </c>
      <c r="K23" s="39"/>
      <c r="L23" s="39"/>
      <c r="M23" s="39"/>
      <c r="N23" s="39"/>
      <c r="O23" s="39"/>
      <c r="P23" s="39"/>
      <c r="Q23" s="39"/>
      <c r="R23" s="39"/>
      <c r="S23" s="39"/>
      <c r="T23" s="39"/>
      <c r="U23" s="39"/>
      <c r="V23" s="39"/>
      <c r="W23" s="39"/>
      <c r="X23" s="39"/>
      <c r="Y23" s="39"/>
      <c r="Z23" s="39"/>
      <c r="AA23" s="39"/>
    </row>
    <row r="24" spans="1:27" ht="38.25" x14ac:dyDescent="0.2">
      <c r="A24" s="5"/>
      <c r="B24" s="71">
        <v>18</v>
      </c>
      <c r="C24" s="99" t="s">
        <v>306</v>
      </c>
      <c r="D24" s="43" t="s">
        <v>307</v>
      </c>
      <c r="E24" s="43" t="s">
        <v>304</v>
      </c>
      <c r="F24" s="43" t="s">
        <v>25</v>
      </c>
      <c r="G24" s="5"/>
      <c r="H24" s="114">
        <v>4</v>
      </c>
      <c r="I24" s="114">
        <v>3</v>
      </c>
      <c r="J24" s="114">
        <v>3</v>
      </c>
      <c r="K24" s="23"/>
      <c r="L24" s="23"/>
      <c r="M24" s="23"/>
      <c r="N24" s="23"/>
      <c r="O24" s="23"/>
      <c r="P24" s="23"/>
      <c r="Q24" s="23"/>
      <c r="R24" s="23"/>
      <c r="S24" s="23"/>
      <c r="T24" s="23"/>
      <c r="U24" s="23"/>
      <c r="V24" s="23"/>
      <c r="W24" s="23"/>
      <c r="X24" s="23"/>
      <c r="Y24" s="23"/>
      <c r="Z24" s="23"/>
      <c r="AA24" s="23"/>
    </row>
    <row r="25" spans="1:27" x14ac:dyDescent="0.2"/>
    <row r="26" spans="1:27" x14ac:dyDescent="0.2"/>
    <row r="27" spans="1:27" x14ac:dyDescent="0.2"/>
    <row r="28" spans="1:27" ht="15" x14ac:dyDescent="0.25">
      <c r="B28" s="55" t="s">
        <v>335</v>
      </c>
      <c r="C28" s="26"/>
    </row>
    <row r="29" spans="1:27" x14ac:dyDescent="0.2">
      <c r="B29" s="26"/>
      <c r="C29" s="26"/>
    </row>
    <row r="30" spans="1:27" x14ac:dyDescent="0.2">
      <c r="B30" s="56"/>
      <c r="C30" s="26" t="s">
        <v>336</v>
      </c>
    </row>
    <row r="31" spans="1:27" x14ac:dyDescent="0.2">
      <c r="B31" s="26"/>
      <c r="C31" s="26"/>
    </row>
    <row r="32" spans="1:27" x14ac:dyDescent="0.2">
      <c r="B32" s="57"/>
      <c r="C32" s="26" t="s">
        <v>337</v>
      </c>
    </row>
    <row r="33" spans="2:9" x14ac:dyDescent="0.2"/>
    <row r="34" spans="2:9" x14ac:dyDescent="0.2"/>
    <row r="35" spans="2:9" x14ac:dyDescent="0.2"/>
    <row r="36" spans="2:9" s="26" customFormat="1" ht="15" x14ac:dyDescent="0.25">
      <c r="B36" s="143" t="s">
        <v>344</v>
      </c>
      <c r="C36" s="144"/>
      <c r="D36" s="144"/>
      <c r="E36" s="144"/>
      <c r="F36" s="144"/>
      <c r="G36" s="144"/>
      <c r="H36" s="144"/>
      <c r="I36" s="145"/>
    </row>
    <row r="37" spans="2:9" x14ac:dyDescent="0.2"/>
    <row r="38" spans="2:9" s="6" customFormat="1" ht="13.5" x14ac:dyDescent="0.2">
      <c r="B38" s="59" t="s">
        <v>333</v>
      </c>
      <c r="C38" s="146" t="s">
        <v>331</v>
      </c>
      <c r="D38" s="146"/>
      <c r="E38" s="146"/>
      <c r="F38" s="146"/>
      <c r="G38" s="146"/>
      <c r="H38" s="146"/>
      <c r="I38" s="146"/>
    </row>
    <row r="39" spans="2:9" s="6" customFormat="1" ht="42" customHeight="1" x14ac:dyDescent="0.2">
      <c r="B39" s="60">
        <v>1</v>
      </c>
      <c r="C39" s="139" t="s">
        <v>368</v>
      </c>
      <c r="D39" s="126"/>
      <c r="E39" s="126"/>
      <c r="F39" s="126"/>
      <c r="G39" s="126"/>
      <c r="H39" s="126"/>
      <c r="I39" s="126"/>
    </row>
    <row r="40" spans="2:9" s="6" customFormat="1" ht="25.5" customHeight="1" x14ac:dyDescent="0.2">
      <c r="B40" s="60">
        <v>2</v>
      </c>
      <c r="C40" s="139" t="s">
        <v>271</v>
      </c>
      <c r="D40" s="126"/>
      <c r="E40" s="126"/>
      <c r="F40" s="126"/>
      <c r="G40" s="126"/>
      <c r="H40" s="126"/>
      <c r="I40" s="126"/>
    </row>
    <row r="41" spans="2:9" s="6" customFormat="1" ht="27" customHeight="1" x14ac:dyDescent="0.2">
      <c r="B41" s="60">
        <v>3</v>
      </c>
      <c r="C41" s="139" t="s">
        <v>274</v>
      </c>
      <c r="D41" s="126"/>
      <c r="E41" s="126"/>
      <c r="F41" s="126"/>
      <c r="G41" s="126"/>
      <c r="H41" s="126"/>
      <c r="I41" s="126"/>
    </row>
    <row r="42" spans="2:9" s="6" customFormat="1" ht="40.5" customHeight="1" x14ac:dyDescent="0.2">
      <c r="B42" s="60">
        <v>4</v>
      </c>
      <c r="C42" s="139" t="s">
        <v>278</v>
      </c>
      <c r="D42" s="126"/>
      <c r="E42" s="126"/>
      <c r="F42" s="126"/>
      <c r="G42" s="126"/>
      <c r="H42" s="126"/>
      <c r="I42" s="126"/>
    </row>
    <row r="43" spans="2:9" s="6" customFormat="1" ht="40.5" customHeight="1" x14ac:dyDescent="0.2">
      <c r="B43" s="60">
        <v>5</v>
      </c>
      <c r="C43" s="139" t="s">
        <v>281</v>
      </c>
      <c r="D43" s="126"/>
      <c r="E43" s="126"/>
      <c r="F43" s="126"/>
      <c r="G43" s="126"/>
      <c r="H43" s="126"/>
      <c r="I43" s="126"/>
    </row>
    <row r="44" spans="2:9" s="6" customFormat="1" ht="50.65" customHeight="1" x14ac:dyDescent="0.2">
      <c r="B44" s="60">
        <v>6</v>
      </c>
      <c r="C44" s="139" t="s">
        <v>369</v>
      </c>
      <c r="D44" s="126"/>
      <c r="E44" s="126"/>
      <c r="F44" s="126"/>
      <c r="G44" s="126"/>
      <c r="H44" s="126"/>
      <c r="I44" s="126"/>
    </row>
    <row r="45" spans="2:9" s="6" customFormat="1" ht="27.4" customHeight="1" x14ac:dyDescent="0.2">
      <c r="B45" s="60">
        <v>7</v>
      </c>
      <c r="C45" s="139" t="s">
        <v>284</v>
      </c>
      <c r="D45" s="126"/>
      <c r="E45" s="126"/>
      <c r="F45" s="126"/>
      <c r="G45" s="126"/>
      <c r="H45" s="126"/>
      <c r="I45" s="126"/>
    </row>
    <row r="46" spans="2:9" s="6" customFormat="1" ht="37.15" customHeight="1" x14ac:dyDescent="0.2">
      <c r="B46" s="60">
        <v>8</v>
      </c>
      <c r="C46" s="139" t="s">
        <v>372</v>
      </c>
      <c r="D46" s="126"/>
      <c r="E46" s="126"/>
      <c r="F46" s="126"/>
      <c r="G46" s="126"/>
      <c r="H46" s="126"/>
      <c r="I46" s="126"/>
    </row>
    <row r="47" spans="2:9" s="6" customFormat="1" ht="31.5" customHeight="1" x14ac:dyDescent="0.2">
      <c r="B47" s="60">
        <v>9</v>
      </c>
      <c r="C47" s="139" t="s">
        <v>373</v>
      </c>
      <c r="D47" s="126"/>
      <c r="E47" s="126"/>
      <c r="F47" s="126"/>
      <c r="G47" s="126"/>
      <c r="H47" s="126"/>
      <c r="I47" s="126"/>
    </row>
    <row r="48" spans="2:9" s="6" customFormat="1" ht="28.9" customHeight="1" x14ac:dyDescent="0.2">
      <c r="B48" s="60">
        <v>10</v>
      </c>
      <c r="C48" s="139" t="s">
        <v>374</v>
      </c>
      <c r="D48" s="126"/>
      <c r="E48" s="126"/>
      <c r="F48" s="126"/>
      <c r="G48" s="126"/>
      <c r="H48" s="126"/>
      <c r="I48" s="126"/>
    </row>
    <row r="49" spans="2:9" s="6" customFormat="1" ht="33" customHeight="1" x14ac:dyDescent="0.2">
      <c r="B49" s="60">
        <v>11</v>
      </c>
      <c r="C49" s="139" t="s">
        <v>375</v>
      </c>
      <c r="D49" s="126"/>
      <c r="E49" s="126"/>
      <c r="F49" s="126"/>
      <c r="G49" s="126"/>
      <c r="H49" s="126"/>
      <c r="I49" s="126"/>
    </row>
    <row r="50" spans="2:9" s="6" customFormat="1" ht="59.65" customHeight="1" x14ac:dyDescent="0.2">
      <c r="B50" s="60">
        <v>12</v>
      </c>
      <c r="C50" s="139" t="s">
        <v>376</v>
      </c>
      <c r="D50" s="126"/>
      <c r="E50" s="126"/>
      <c r="F50" s="126"/>
      <c r="G50" s="126"/>
      <c r="H50" s="126"/>
      <c r="I50" s="126"/>
    </row>
    <row r="51" spans="2:9" s="6" customFormat="1" ht="25.5" customHeight="1" x14ac:dyDescent="0.2">
      <c r="B51" s="60">
        <v>13</v>
      </c>
      <c r="C51" s="139" t="s">
        <v>382</v>
      </c>
      <c r="D51" s="126"/>
      <c r="E51" s="126"/>
      <c r="F51" s="126"/>
      <c r="G51" s="126"/>
      <c r="H51" s="126"/>
      <c r="I51" s="126"/>
    </row>
    <row r="52" spans="2:9" s="6" customFormat="1" ht="25.9" customHeight="1" x14ac:dyDescent="0.2">
      <c r="B52" s="60">
        <v>14</v>
      </c>
      <c r="C52" s="139" t="s">
        <v>381</v>
      </c>
      <c r="D52" s="126"/>
      <c r="E52" s="126"/>
      <c r="F52" s="126"/>
      <c r="G52" s="126"/>
      <c r="H52" s="126"/>
      <c r="I52" s="126"/>
    </row>
    <row r="53" spans="2:9" s="6" customFormat="1" ht="22.9" customHeight="1" x14ac:dyDescent="0.2">
      <c r="B53" s="60">
        <v>15</v>
      </c>
      <c r="C53" s="139" t="s">
        <v>298</v>
      </c>
      <c r="D53" s="126"/>
      <c r="E53" s="126"/>
      <c r="F53" s="126"/>
      <c r="G53" s="126"/>
      <c r="H53" s="126"/>
      <c r="I53" s="126"/>
    </row>
    <row r="54" spans="2:9" s="6" customFormat="1" ht="28.9" customHeight="1" x14ac:dyDescent="0.2">
      <c r="B54" s="60">
        <v>16</v>
      </c>
      <c r="C54" s="139" t="s">
        <v>301</v>
      </c>
      <c r="D54" s="126"/>
      <c r="E54" s="126"/>
      <c r="F54" s="126"/>
      <c r="G54" s="126"/>
      <c r="H54" s="126"/>
      <c r="I54" s="126"/>
    </row>
    <row r="55" spans="2:9" s="6" customFormat="1" ht="41.65" customHeight="1" x14ac:dyDescent="0.2">
      <c r="B55" s="60">
        <v>17</v>
      </c>
      <c r="C55" s="139" t="s">
        <v>305</v>
      </c>
      <c r="D55" s="126"/>
      <c r="E55" s="126"/>
      <c r="F55" s="126"/>
      <c r="G55" s="126"/>
      <c r="H55" s="126"/>
      <c r="I55" s="126"/>
    </row>
    <row r="56" spans="2:9" s="6" customFormat="1" ht="58.5" customHeight="1" x14ac:dyDescent="0.2">
      <c r="B56" s="60">
        <v>18</v>
      </c>
      <c r="C56" s="139" t="s">
        <v>308</v>
      </c>
      <c r="D56" s="126"/>
      <c r="E56" s="126"/>
      <c r="F56" s="126"/>
      <c r="G56" s="126"/>
      <c r="H56" s="126"/>
      <c r="I56" s="126"/>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E7" sqref="E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2">
      <c r="B1" s="125" t="s">
        <v>13</v>
      </c>
      <c r="C1" s="125"/>
      <c r="D1" s="2" t="str">
        <f>'Cover sheet'!C1</f>
        <v>Essex &amp; Suffolk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115">
        <v>43110</v>
      </c>
      <c r="C4" s="22" t="s">
        <v>389</v>
      </c>
      <c r="D4" s="22" t="s">
        <v>390</v>
      </c>
      <c r="E4" s="23" t="s">
        <v>391</v>
      </c>
      <c r="F4" s="23"/>
    </row>
    <row r="5" spans="2:6" x14ac:dyDescent="0.2">
      <c r="B5" s="115">
        <v>43747</v>
      </c>
      <c r="C5" s="22" t="s">
        <v>389</v>
      </c>
      <c r="D5" s="22" t="s">
        <v>390</v>
      </c>
      <c r="E5" s="23" t="s">
        <v>406</v>
      </c>
      <c r="F5" s="23" t="s">
        <v>406</v>
      </c>
    </row>
    <row r="6" spans="2:6" x14ac:dyDescent="0.2">
      <c r="B6" s="115">
        <v>44890</v>
      </c>
      <c r="C6" s="22" t="s">
        <v>418</v>
      </c>
      <c r="D6" s="22" t="s">
        <v>390</v>
      </c>
      <c r="E6" s="23" t="s">
        <v>419</v>
      </c>
      <c r="F6" s="23" t="s">
        <v>420</v>
      </c>
    </row>
    <row r="7" spans="2:6" x14ac:dyDescent="0.2">
      <c r="B7" s="115">
        <v>45250</v>
      </c>
      <c r="C7" s="22" t="s">
        <v>418</v>
      </c>
      <c r="D7" s="22" t="s">
        <v>390</v>
      </c>
      <c r="E7" s="23" t="s">
        <v>421</v>
      </c>
      <c r="F7" s="23" t="s">
        <v>420</v>
      </c>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85" zoomScaleNormal="85" workbookViewId="0">
      <pane ySplit="6" topLeftCell="A7" activePane="bottomLeft" state="frozen"/>
      <selection activeCell="E25" sqref="E25"/>
      <selection pane="bottomLeft" activeCell="C9" sqref="C9"/>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2"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5"/>
      <c r="H2" s="28"/>
    </row>
    <row r="3" spans="2:9" s="27" customFormat="1" ht="15.75" thickBot="1" x14ac:dyDescent="0.25">
      <c r="B3" s="130" t="s">
        <v>2</v>
      </c>
      <c r="C3" s="131"/>
      <c r="D3" s="132" t="str">
        <f>'Cover sheet'!C5</f>
        <v>Essex &amp; Suffolk Water</v>
      </c>
      <c r="E3" s="132"/>
      <c r="F3" s="132"/>
      <c r="G3" s="79"/>
      <c r="H3" s="28"/>
    </row>
    <row r="4" spans="2:9" s="27" customFormat="1" ht="19.149999999999999" customHeight="1" thickBot="1" x14ac:dyDescent="0.25">
      <c r="B4" s="130" t="s">
        <v>329</v>
      </c>
      <c r="C4" s="131"/>
      <c r="D4" s="132" t="str">
        <f>'Cover sheet'!C6</f>
        <v>Blyth</v>
      </c>
      <c r="E4" s="132"/>
      <c r="F4" s="132"/>
      <c r="G4" s="79"/>
      <c r="H4" s="28"/>
    </row>
    <row r="5" spans="2:9" s="27" customFormat="1" ht="15" thickBot="1" x14ac:dyDescent="0.25">
      <c r="B5" s="29"/>
      <c r="C5" s="29"/>
      <c r="G5" s="85"/>
      <c r="H5" s="28"/>
    </row>
    <row r="6" spans="2:9" ht="16.899999999999999" customHeight="1" thickBot="1" x14ac:dyDescent="0.25">
      <c r="B6" s="20" t="s">
        <v>333</v>
      </c>
      <c r="C6" s="21" t="s">
        <v>23</v>
      </c>
      <c r="D6" s="21" t="s">
        <v>21</v>
      </c>
      <c r="E6" s="80" t="s">
        <v>22</v>
      </c>
      <c r="F6" s="93" t="s">
        <v>332</v>
      </c>
      <c r="G6" s="86"/>
      <c r="H6" s="133" t="s">
        <v>383</v>
      </c>
      <c r="I6" s="134"/>
    </row>
    <row r="7" spans="2:9" ht="40.15" customHeight="1" x14ac:dyDescent="0.2">
      <c r="B7" s="31">
        <v>1</v>
      </c>
      <c r="C7" s="53" t="s">
        <v>24</v>
      </c>
      <c r="D7" s="53" t="s">
        <v>25</v>
      </c>
      <c r="E7" s="72" t="s">
        <v>334</v>
      </c>
      <c r="F7" s="31" t="s">
        <v>25</v>
      </c>
      <c r="G7" s="74"/>
      <c r="H7" s="32" t="s">
        <v>396</v>
      </c>
      <c r="I7" s="33" t="s">
        <v>9</v>
      </c>
    </row>
    <row r="8" spans="2:9" ht="40.15" customHeight="1" x14ac:dyDescent="0.2">
      <c r="B8" s="31">
        <v>2</v>
      </c>
      <c r="C8" s="53" t="s">
        <v>26</v>
      </c>
      <c r="D8" s="53" t="s">
        <v>25</v>
      </c>
      <c r="E8" s="72" t="s">
        <v>27</v>
      </c>
      <c r="F8" s="31">
        <v>0</v>
      </c>
      <c r="G8" s="74"/>
      <c r="H8" s="32">
        <v>8</v>
      </c>
    </row>
    <row r="9" spans="2:9" ht="40.15" customHeight="1" x14ac:dyDescent="0.2">
      <c r="B9" s="31">
        <v>3</v>
      </c>
      <c r="C9" s="53" t="s">
        <v>28</v>
      </c>
      <c r="D9" s="53" t="s">
        <v>25</v>
      </c>
      <c r="E9" s="72" t="s">
        <v>29</v>
      </c>
      <c r="F9" s="31">
        <v>0</v>
      </c>
      <c r="G9" s="74"/>
      <c r="H9" s="32">
        <v>100</v>
      </c>
    </row>
    <row r="10" spans="2:9" ht="40.15" customHeight="1" x14ac:dyDescent="0.2">
      <c r="B10" s="31">
        <v>4</v>
      </c>
      <c r="C10" s="53" t="s">
        <v>31</v>
      </c>
      <c r="D10" s="53" t="s">
        <v>25</v>
      </c>
      <c r="E10" s="72" t="s">
        <v>29</v>
      </c>
      <c r="F10" s="31">
        <v>0</v>
      </c>
      <c r="G10" s="74"/>
      <c r="H10" s="32">
        <v>0</v>
      </c>
    </row>
    <row r="11" spans="2:9" ht="40.15" customHeight="1" x14ac:dyDescent="0.2">
      <c r="B11" s="31">
        <v>5</v>
      </c>
      <c r="C11" s="53" t="s">
        <v>33</v>
      </c>
      <c r="D11" s="53" t="s">
        <v>25</v>
      </c>
      <c r="E11" s="72" t="s">
        <v>29</v>
      </c>
      <c r="F11" s="31">
        <v>0</v>
      </c>
      <c r="G11" s="74"/>
      <c r="H11" s="32">
        <v>0</v>
      </c>
    </row>
    <row r="12" spans="2:9" ht="40.15" customHeight="1" x14ac:dyDescent="0.2">
      <c r="B12" s="31">
        <v>6</v>
      </c>
      <c r="C12" s="53" t="s">
        <v>35</v>
      </c>
      <c r="D12" s="53" t="s">
        <v>25</v>
      </c>
      <c r="E12" s="72" t="s">
        <v>29</v>
      </c>
      <c r="F12" s="31">
        <v>0</v>
      </c>
      <c r="G12" s="74"/>
      <c r="H12" s="32">
        <v>0</v>
      </c>
    </row>
    <row r="13" spans="2:9" ht="40.15" customHeight="1" x14ac:dyDescent="0.2">
      <c r="B13" s="31">
        <v>7</v>
      </c>
      <c r="C13" s="53" t="s">
        <v>37</v>
      </c>
      <c r="D13" s="53" t="s">
        <v>25</v>
      </c>
      <c r="E13" s="72" t="s">
        <v>29</v>
      </c>
      <c r="F13" s="31" t="s">
        <v>25</v>
      </c>
      <c r="G13" s="74"/>
      <c r="H13" s="32" t="s">
        <v>403</v>
      </c>
    </row>
    <row r="14" spans="2:9" ht="40.15" customHeight="1" x14ac:dyDescent="0.2">
      <c r="B14" s="31">
        <v>8</v>
      </c>
      <c r="C14" s="53" t="s">
        <v>38</v>
      </c>
      <c r="D14" s="53" t="s">
        <v>25</v>
      </c>
      <c r="E14" s="72" t="s">
        <v>39</v>
      </c>
      <c r="F14" s="31">
        <v>0</v>
      </c>
      <c r="G14" s="74"/>
      <c r="H14" s="32" t="s">
        <v>397</v>
      </c>
    </row>
    <row r="15" spans="2:9" ht="40.15" customHeight="1" x14ac:dyDescent="0.2">
      <c r="B15" s="31">
        <v>9</v>
      </c>
      <c r="C15" s="53" t="s">
        <v>40</v>
      </c>
      <c r="D15" s="54" t="s">
        <v>25</v>
      </c>
      <c r="E15" s="72" t="s">
        <v>39</v>
      </c>
      <c r="F15" s="31">
        <v>0</v>
      </c>
      <c r="G15" s="74"/>
      <c r="H15" s="32" t="s">
        <v>398</v>
      </c>
    </row>
    <row r="16" spans="2:9" ht="40.15" customHeight="1" x14ac:dyDescent="0.2">
      <c r="B16" s="31">
        <v>10</v>
      </c>
      <c r="C16" s="53" t="s">
        <v>42</v>
      </c>
      <c r="D16" s="54" t="s">
        <v>25</v>
      </c>
      <c r="E16" s="87" t="s">
        <v>39</v>
      </c>
      <c r="F16" s="31">
        <v>0</v>
      </c>
      <c r="G16" s="74"/>
      <c r="H16" s="32" t="s">
        <v>399</v>
      </c>
    </row>
    <row r="17" spans="2:8" ht="40.15" customHeight="1" x14ac:dyDescent="0.2">
      <c r="B17" s="31">
        <v>11</v>
      </c>
      <c r="C17" s="53" t="s">
        <v>349</v>
      </c>
      <c r="D17" s="54" t="s">
        <v>25</v>
      </c>
      <c r="E17" s="87" t="s">
        <v>268</v>
      </c>
      <c r="F17" s="31" t="s">
        <v>25</v>
      </c>
      <c r="G17" s="74"/>
      <c r="H17" s="32" t="s">
        <v>394</v>
      </c>
    </row>
    <row r="18" spans="2:8" ht="40.15" customHeight="1" x14ac:dyDescent="0.2">
      <c r="B18" s="31">
        <v>12</v>
      </c>
      <c r="C18" s="53" t="s">
        <v>44</v>
      </c>
      <c r="D18" s="54" t="s">
        <v>45</v>
      </c>
      <c r="E18" s="87" t="s">
        <v>46</v>
      </c>
      <c r="F18" s="31">
        <v>1</v>
      </c>
      <c r="G18" s="74"/>
      <c r="H18" s="32">
        <v>0</v>
      </c>
    </row>
    <row r="19" spans="2:8" ht="40.15" customHeight="1" x14ac:dyDescent="0.2">
      <c r="B19" s="31">
        <v>13</v>
      </c>
      <c r="C19" s="53" t="s">
        <v>48</v>
      </c>
      <c r="D19" s="53" t="s">
        <v>25</v>
      </c>
      <c r="E19" s="87" t="s">
        <v>49</v>
      </c>
      <c r="F19" s="31" t="s">
        <v>25</v>
      </c>
      <c r="G19" s="74"/>
      <c r="H19" s="32" t="s">
        <v>400</v>
      </c>
    </row>
    <row r="20" spans="2:8" ht="40.15" customHeight="1" x14ac:dyDescent="0.2">
      <c r="B20" s="31">
        <v>14</v>
      </c>
      <c r="C20" s="53" t="s">
        <v>51</v>
      </c>
      <c r="D20" s="54" t="s">
        <v>25</v>
      </c>
      <c r="E20" s="87" t="s">
        <v>52</v>
      </c>
      <c r="F20" s="31" t="s">
        <v>350</v>
      </c>
      <c r="G20" s="74"/>
      <c r="H20" s="32" t="s">
        <v>395</v>
      </c>
    </row>
    <row r="21" spans="2:8" ht="40.15" customHeight="1" x14ac:dyDescent="0.2">
      <c r="B21" s="31">
        <v>15</v>
      </c>
      <c r="C21" s="53" t="s">
        <v>54</v>
      </c>
      <c r="D21" s="53" t="s">
        <v>25</v>
      </c>
      <c r="E21" s="87" t="s">
        <v>268</v>
      </c>
      <c r="F21" s="31" t="s">
        <v>25</v>
      </c>
      <c r="G21" s="74"/>
      <c r="H21" s="32" t="s">
        <v>401</v>
      </c>
    </row>
    <row r="22" spans="2:8" ht="40.15" customHeight="1" x14ac:dyDescent="0.2">
      <c r="B22" s="31">
        <v>16</v>
      </c>
      <c r="C22" s="53" t="s">
        <v>55</v>
      </c>
      <c r="D22" s="53" t="s">
        <v>25</v>
      </c>
      <c r="E22" s="87" t="s">
        <v>268</v>
      </c>
      <c r="F22" s="31" t="s">
        <v>25</v>
      </c>
      <c r="G22" s="74"/>
      <c r="H22" s="32" t="s">
        <v>402</v>
      </c>
    </row>
    <row r="23" spans="2:8" x14ac:dyDescent="0.2"/>
    <row r="24" spans="2:8" ht="13.9" customHeight="1" x14ac:dyDescent="0.2"/>
    <row r="25" spans="2:8" ht="15" x14ac:dyDescent="0.25">
      <c r="B25" s="55" t="s">
        <v>335</v>
      </c>
    </row>
    <row r="26" spans="2:8" x14ac:dyDescent="0.2"/>
    <row r="27" spans="2:8" x14ac:dyDescent="0.2">
      <c r="B27" s="56"/>
      <c r="C27" s="26" t="s">
        <v>336</v>
      </c>
    </row>
    <row r="28" spans="2:8" x14ac:dyDescent="0.2"/>
    <row r="29" spans="2:8" x14ac:dyDescent="0.2">
      <c r="B29" s="57"/>
      <c r="C29" s="26" t="s">
        <v>337</v>
      </c>
    </row>
    <row r="30" spans="2:8" x14ac:dyDescent="0.2"/>
    <row r="31" spans="2:8" x14ac:dyDescent="0.2"/>
    <row r="32" spans="2:8" x14ac:dyDescent="0.2"/>
    <row r="33" spans="1:11" s="62" customFormat="1" ht="15" x14ac:dyDescent="0.25">
      <c r="A33" s="26"/>
      <c r="B33" s="135" t="s">
        <v>338</v>
      </c>
      <c r="C33" s="136"/>
      <c r="D33" s="136"/>
      <c r="E33" s="136"/>
      <c r="F33" s="137"/>
      <c r="G33" s="81"/>
      <c r="H33" s="68"/>
      <c r="I33" s="68"/>
      <c r="J33" s="68"/>
      <c r="K33" s="69"/>
    </row>
    <row r="34" spans="1:11" s="64" customFormat="1" ht="13.9" customHeight="1" x14ac:dyDescent="0.2">
      <c r="A34" s="6"/>
      <c r="B34" s="6"/>
      <c r="C34" s="6"/>
      <c r="D34" s="6"/>
      <c r="E34" s="6"/>
      <c r="F34" s="6"/>
      <c r="H34" s="63"/>
    </row>
    <row r="35" spans="1:11" s="64" customFormat="1" ht="13.9" customHeight="1" x14ac:dyDescent="0.2">
      <c r="A35" s="6"/>
      <c r="B35" s="61" t="s">
        <v>330</v>
      </c>
      <c r="C35" s="138" t="s">
        <v>331</v>
      </c>
      <c r="D35" s="138"/>
      <c r="E35" s="138"/>
      <c r="F35" s="138"/>
      <c r="G35" s="82"/>
      <c r="H35" s="65"/>
      <c r="I35" s="65"/>
      <c r="J35" s="65"/>
      <c r="K35" s="65"/>
    </row>
    <row r="36" spans="1:11" s="67" customFormat="1" ht="73.150000000000006" customHeight="1" x14ac:dyDescent="0.2">
      <c r="A36" s="6"/>
      <c r="B36" s="60">
        <v>1</v>
      </c>
      <c r="C36" s="127" t="s">
        <v>346</v>
      </c>
      <c r="D36" s="128"/>
      <c r="E36" s="128"/>
      <c r="F36" s="129"/>
      <c r="G36" s="83"/>
      <c r="H36" s="66"/>
      <c r="I36" s="66"/>
      <c r="J36" s="66"/>
    </row>
    <row r="37" spans="1:11" s="67" customFormat="1" ht="57" customHeight="1" x14ac:dyDescent="0.2">
      <c r="A37" s="6"/>
      <c r="B37" s="60">
        <v>2</v>
      </c>
      <c r="C37" s="139" t="s">
        <v>347</v>
      </c>
      <c r="D37" s="139"/>
      <c r="E37" s="139"/>
      <c r="F37" s="139"/>
      <c r="G37" s="83"/>
    </row>
    <row r="38" spans="1:11" s="67" customFormat="1" ht="40.15" customHeight="1" x14ac:dyDescent="0.2">
      <c r="A38" s="6"/>
      <c r="B38" s="60">
        <v>3</v>
      </c>
      <c r="C38" s="139" t="s">
        <v>30</v>
      </c>
      <c r="D38" s="139"/>
      <c r="E38" s="139"/>
      <c r="F38" s="139"/>
      <c r="G38" s="83"/>
    </row>
    <row r="39" spans="1:11" s="67" customFormat="1" ht="40.15" customHeight="1" x14ac:dyDescent="0.2">
      <c r="A39" s="6"/>
      <c r="B39" s="60">
        <v>4</v>
      </c>
      <c r="C39" s="139" t="s">
        <v>32</v>
      </c>
      <c r="D39" s="139"/>
      <c r="E39" s="139"/>
      <c r="F39" s="139"/>
      <c r="G39" s="83"/>
    </row>
    <row r="40" spans="1:11" s="67" customFormat="1" ht="40.15" customHeight="1" x14ac:dyDescent="0.2">
      <c r="A40" s="6"/>
      <c r="B40" s="60">
        <v>5</v>
      </c>
      <c r="C40" s="139" t="s">
        <v>34</v>
      </c>
      <c r="D40" s="139"/>
      <c r="E40" s="139"/>
      <c r="F40" s="139"/>
      <c r="G40" s="83"/>
    </row>
    <row r="41" spans="1:11" s="67" customFormat="1" ht="40.15" customHeight="1" x14ac:dyDescent="0.2">
      <c r="A41" s="6"/>
      <c r="B41" s="60">
        <v>6</v>
      </c>
      <c r="C41" s="139" t="s">
        <v>36</v>
      </c>
      <c r="D41" s="139"/>
      <c r="E41" s="139"/>
      <c r="F41" s="139"/>
      <c r="G41" s="83"/>
    </row>
    <row r="42" spans="1:11" s="67" customFormat="1" ht="60" customHeight="1" x14ac:dyDescent="0.2">
      <c r="A42" s="6"/>
      <c r="B42" s="60">
        <v>7</v>
      </c>
      <c r="C42" s="139" t="s">
        <v>384</v>
      </c>
      <c r="D42" s="139"/>
      <c r="E42" s="139"/>
      <c r="F42" s="139"/>
      <c r="G42" s="83"/>
    </row>
    <row r="43" spans="1:11" s="67" customFormat="1" ht="66" customHeight="1" x14ac:dyDescent="0.2">
      <c r="A43" s="6"/>
      <c r="B43" s="60">
        <v>8</v>
      </c>
      <c r="C43" s="139" t="s">
        <v>348</v>
      </c>
      <c r="D43" s="139"/>
      <c r="E43" s="139"/>
      <c r="F43" s="139"/>
      <c r="G43" s="83"/>
    </row>
    <row r="44" spans="1:11" s="67" customFormat="1" ht="49.5" customHeight="1" x14ac:dyDescent="0.2">
      <c r="A44" s="6"/>
      <c r="B44" s="60">
        <v>9</v>
      </c>
      <c r="C44" s="139" t="s">
        <v>41</v>
      </c>
      <c r="D44" s="139"/>
      <c r="E44" s="139"/>
      <c r="F44" s="139"/>
      <c r="G44" s="83"/>
    </row>
    <row r="45" spans="1:11" s="67" customFormat="1" ht="47.65" customHeight="1" x14ac:dyDescent="0.2">
      <c r="A45" s="6"/>
      <c r="B45" s="60">
        <v>10</v>
      </c>
      <c r="C45" s="126" t="s">
        <v>43</v>
      </c>
      <c r="D45" s="126"/>
      <c r="E45" s="126"/>
      <c r="F45" s="126"/>
      <c r="G45" s="84"/>
    </row>
    <row r="46" spans="1:11" s="67" customFormat="1" ht="77.650000000000006" customHeight="1" x14ac:dyDescent="0.2">
      <c r="A46" s="6"/>
      <c r="B46" s="60">
        <v>11</v>
      </c>
      <c r="C46" s="126" t="s">
        <v>385</v>
      </c>
      <c r="D46" s="126"/>
      <c r="E46" s="126"/>
      <c r="F46" s="126"/>
      <c r="G46" s="84"/>
    </row>
    <row r="47" spans="1:11" s="67" customFormat="1" ht="40.15" customHeight="1" x14ac:dyDescent="0.2">
      <c r="A47" s="6"/>
      <c r="B47" s="60">
        <v>12</v>
      </c>
      <c r="C47" s="126" t="s">
        <v>47</v>
      </c>
      <c r="D47" s="126"/>
      <c r="E47" s="126"/>
      <c r="F47" s="126"/>
      <c r="G47" s="84"/>
    </row>
    <row r="48" spans="1:11" s="67" customFormat="1" ht="40.15" customHeight="1" x14ac:dyDescent="0.2">
      <c r="A48" s="6"/>
      <c r="B48" s="60">
        <v>13</v>
      </c>
      <c r="C48" s="126" t="s">
        <v>50</v>
      </c>
      <c r="D48" s="126"/>
      <c r="E48" s="126"/>
      <c r="F48" s="126"/>
      <c r="G48" s="84"/>
    </row>
    <row r="49" spans="1:7" s="67" customFormat="1" ht="47.65" customHeight="1" x14ac:dyDescent="0.2">
      <c r="A49" s="6"/>
      <c r="B49" s="60">
        <v>14</v>
      </c>
      <c r="C49" s="126" t="s">
        <v>53</v>
      </c>
      <c r="D49" s="126"/>
      <c r="E49" s="126"/>
      <c r="F49" s="126"/>
      <c r="G49" s="84"/>
    </row>
    <row r="50" spans="1:7" s="67" customFormat="1" ht="91.15" customHeight="1" x14ac:dyDescent="0.2">
      <c r="A50" s="6"/>
      <c r="B50" s="60">
        <v>15</v>
      </c>
      <c r="C50" s="126" t="s">
        <v>386</v>
      </c>
      <c r="D50" s="126"/>
      <c r="E50" s="126"/>
      <c r="F50" s="126"/>
      <c r="G50" s="84"/>
    </row>
    <row r="51" spans="1:7" s="67" customFormat="1" ht="149.65" customHeight="1" x14ac:dyDescent="0.2">
      <c r="A51" s="6"/>
      <c r="B51" s="60">
        <v>16</v>
      </c>
      <c r="C51" s="126" t="s">
        <v>387</v>
      </c>
      <c r="D51" s="126"/>
      <c r="E51" s="126"/>
      <c r="F51" s="126"/>
      <c r="G51" s="84"/>
    </row>
    <row r="52" spans="1:7" x14ac:dyDescent="0.2"/>
    <row r="53" spans="1:7" x14ac:dyDescent="0.2">
      <c r="B53" s="135" t="s">
        <v>364</v>
      </c>
      <c r="C53" s="136"/>
      <c r="D53" s="136"/>
      <c r="E53" s="136"/>
      <c r="F53" s="137"/>
    </row>
    <row r="54" spans="1:7" ht="15" thickBot="1" x14ac:dyDescent="0.25"/>
    <row r="55" spans="1:7" ht="15" thickBot="1" x14ac:dyDescent="0.25">
      <c r="B55" s="88" t="s">
        <v>333</v>
      </c>
      <c r="C55" s="89" t="s">
        <v>351</v>
      </c>
      <c r="D55" s="89" t="s">
        <v>352</v>
      </c>
    </row>
    <row r="56" spans="1:7" ht="51.75" thickBot="1" x14ac:dyDescent="0.25">
      <c r="B56" s="90">
        <v>1</v>
      </c>
      <c r="C56" s="91" t="s">
        <v>353</v>
      </c>
      <c r="D56" s="91" t="s">
        <v>357</v>
      </c>
    </row>
    <row r="57" spans="1:7" ht="64.5" thickBot="1" x14ac:dyDescent="0.25">
      <c r="B57" s="90">
        <v>2</v>
      </c>
      <c r="C57" s="91" t="s">
        <v>354</v>
      </c>
      <c r="D57" s="91" t="s">
        <v>358</v>
      </c>
    </row>
    <row r="58" spans="1:7" ht="90" thickBot="1" x14ac:dyDescent="0.25">
      <c r="B58" s="90">
        <v>3</v>
      </c>
      <c r="C58" s="91" t="s">
        <v>359</v>
      </c>
      <c r="D58" s="91" t="s">
        <v>361</v>
      </c>
    </row>
    <row r="59" spans="1:7" ht="128.25" thickBot="1" x14ac:dyDescent="0.25">
      <c r="B59" s="90">
        <v>4</v>
      </c>
      <c r="C59" s="91" t="s">
        <v>360</v>
      </c>
      <c r="D59" s="91" t="s">
        <v>362</v>
      </c>
    </row>
    <row r="60" spans="1:7" ht="39" thickBot="1" x14ac:dyDescent="0.25">
      <c r="B60" s="90">
        <v>5</v>
      </c>
      <c r="C60" s="91" t="s">
        <v>355</v>
      </c>
      <c r="D60" s="91" t="s">
        <v>363</v>
      </c>
    </row>
    <row r="61" spans="1:7" x14ac:dyDescent="0.2"/>
    <row r="62" spans="1:7" ht="38.25" x14ac:dyDescent="0.2">
      <c r="C62" s="92"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J10" sqref="J10"/>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3.25"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5.75" thickBot="1" x14ac:dyDescent="0.25">
      <c r="A3" s="27"/>
      <c r="B3" s="130" t="s">
        <v>2</v>
      </c>
      <c r="C3" s="150"/>
      <c r="D3" s="147" t="str">
        <f>'Cover sheet'!C5</f>
        <v>Essex &amp; Suffolk Water</v>
      </c>
      <c r="E3" s="148"/>
      <c r="F3" s="149"/>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5.75" thickBot="1" x14ac:dyDescent="0.25">
      <c r="A4" s="27"/>
      <c r="B4" s="130" t="s">
        <v>329</v>
      </c>
      <c r="C4" s="150"/>
      <c r="D4" s="147" t="str">
        <f>'Cover sheet'!C6</f>
        <v>Blyth</v>
      </c>
      <c r="E4" s="148"/>
      <c r="F4" s="149"/>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5" thickBot="1" x14ac:dyDescent="0.25">
      <c r="A5" s="27"/>
      <c r="B5" s="27"/>
      <c r="C5" s="29"/>
      <c r="D5" s="29"/>
      <c r="E5" s="27"/>
      <c r="F5" s="27"/>
      <c r="G5" s="27"/>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2" t="s">
        <v>58</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row>
    <row r="6" spans="1:88" ht="15" thickBot="1" x14ac:dyDescent="0.25">
      <c r="A6" s="26"/>
      <c r="B6" s="20" t="s">
        <v>333</v>
      </c>
      <c r="C6" s="20" t="s">
        <v>20</v>
      </c>
      <c r="D6" s="21" t="s">
        <v>21</v>
      </c>
      <c r="E6" s="21" t="s">
        <v>22</v>
      </c>
      <c r="F6" s="93"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6">
        <v>1</v>
      </c>
      <c r="C7" s="94" t="s">
        <v>366</v>
      </c>
      <c r="D7" s="37" t="s">
        <v>141</v>
      </c>
      <c r="E7" s="37" t="s">
        <v>46</v>
      </c>
      <c r="F7" s="37">
        <v>2</v>
      </c>
      <c r="G7" s="38"/>
      <c r="H7" s="101">
        <v>14.68</v>
      </c>
      <c r="I7" s="101">
        <v>14.68</v>
      </c>
      <c r="J7" s="101">
        <v>14.68</v>
      </c>
      <c r="K7" s="101">
        <v>14.68</v>
      </c>
      <c r="L7" s="101">
        <v>14.68</v>
      </c>
      <c r="M7" s="101">
        <v>14.68</v>
      </c>
      <c r="N7" s="101">
        <v>14.68</v>
      </c>
      <c r="O7" s="101">
        <v>14.68</v>
      </c>
      <c r="P7" s="101">
        <v>14.68</v>
      </c>
      <c r="Q7" s="101">
        <v>14.68</v>
      </c>
      <c r="R7" s="101">
        <v>14.68</v>
      </c>
      <c r="S7" s="101">
        <v>14.68</v>
      </c>
      <c r="T7" s="101">
        <v>14.68</v>
      </c>
      <c r="U7" s="101">
        <v>14.68</v>
      </c>
      <c r="V7" s="101">
        <v>14.68</v>
      </c>
      <c r="W7" s="101">
        <v>14.68</v>
      </c>
      <c r="X7" s="101">
        <v>14.68</v>
      </c>
      <c r="Y7" s="101">
        <v>14.68</v>
      </c>
      <c r="Z7" s="101">
        <v>14.68</v>
      </c>
      <c r="AA7" s="101">
        <v>14.68</v>
      </c>
      <c r="AB7" s="101">
        <v>14.68</v>
      </c>
      <c r="AC7" s="101">
        <v>14.68</v>
      </c>
      <c r="AD7" s="101">
        <v>14.68</v>
      </c>
      <c r="AE7" s="101">
        <v>14.68</v>
      </c>
      <c r="AF7" s="101">
        <v>14.68</v>
      </c>
      <c r="AG7" s="101">
        <v>14.68</v>
      </c>
      <c r="AH7" s="101">
        <v>14.68</v>
      </c>
      <c r="AI7" s="101">
        <v>14.68</v>
      </c>
      <c r="AJ7" s="101">
        <v>14.68</v>
      </c>
      <c r="AK7" s="101">
        <v>14.68</v>
      </c>
      <c r="AL7" s="101">
        <v>14.68</v>
      </c>
      <c r="AM7" s="101">
        <v>14.68</v>
      </c>
      <c r="AN7" s="101">
        <v>14.68</v>
      </c>
      <c r="AO7" s="101">
        <v>14.68</v>
      </c>
      <c r="AP7" s="101">
        <v>14.68</v>
      </c>
      <c r="AQ7" s="101">
        <v>14.68</v>
      </c>
      <c r="AR7" s="101">
        <v>14.68</v>
      </c>
      <c r="AS7" s="101">
        <v>14.68</v>
      </c>
      <c r="AT7" s="101">
        <v>14.68</v>
      </c>
      <c r="AU7" s="101">
        <v>14.68</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7">
        <f>B7+1</f>
        <v>2</v>
      </c>
      <c r="C8" s="95" t="s">
        <v>365</v>
      </c>
      <c r="D8" s="42" t="s">
        <v>143</v>
      </c>
      <c r="E8" s="43" t="s">
        <v>46</v>
      </c>
      <c r="F8" s="43">
        <v>2</v>
      </c>
      <c r="G8" s="38"/>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101">
        <v>0</v>
      </c>
      <c r="AH8" s="101">
        <v>0</v>
      </c>
      <c r="AI8" s="101">
        <v>0</v>
      </c>
      <c r="AJ8" s="101">
        <v>0</v>
      </c>
      <c r="AK8" s="101">
        <v>0</v>
      </c>
      <c r="AL8" s="101">
        <v>0</v>
      </c>
      <c r="AM8" s="101">
        <v>0</v>
      </c>
      <c r="AN8" s="101">
        <v>0</v>
      </c>
      <c r="AO8" s="101">
        <v>0</v>
      </c>
      <c r="AP8" s="101">
        <v>0</v>
      </c>
      <c r="AQ8" s="101">
        <v>0</v>
      </c>
      <c r="AR8" s="101">
        <v>0</v>
      </c>
      <c r="AS8" s="101">
        <v>0</v>
      </c>
      <c r="AT8" s="101">
        <v>0</v>
      </c>
      <c r="AU8" s="101">
        <v>0</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7">
        <f t="shared" ref="B9:B12" si="0">B8+1</f>
        <v>3</v>
      </c>
      <c r="C9" s="95" t="s">
        <v>145</v>
      </c>
      <c r="D9" s="42" t="s">
        <v>146</v>
      </c>
      <c r="E9" s="43" t="s">
        <v>46</v>
      </c>
      <c r="F9" s="43">
        <v>2</v>
      </c>
      <c r="G9" s="38"/>
      <c r="H9" s="101">
        <v>-0.2</v>
      </c>
      <c r="I9" s="101">
        <v>-0.2</v>
      </c>
      <c r="J9" s="101">
        <v>-0.2</v>
      </c>
      <c r="K9" s="101">
        <v>-0.2</v>
      </c>
      <c r="L9" s="101">
        <v>-0.2</v>
      </c>
      <c r="M9" s="101">
        <v>-0.2</v>
      </c>
      <c r="N9" s="101">
        <v>-0.2</v>
      </c>
      <c r="O9" s="101">
        <v>-0.2</v>
      </c>
      <c r="P9" s="101">
        <v>-0.2</v>
      </c>
      <c r="Q9" s="101">
        <v>-0.2</v>
      </c>
      <c r="R9" s="101">
        <v>-0.2</v>
      </c>
      <c r="S9" s="101">
        <v>-0.2</v>
      </c>
      <c r="T9" s="101">
        <v>-0.2</v>
      </c>
      <c r="U9" s="101">
        <v>-0.2</v>
      </c>
      <c r="V9" s="101">
        <v>-0.2</v>
      </c>
      <c r="W9" s="101">
        <v>-0.2</v>
      </c>
      <c r="X9" s="101">
        <v>-0.2</v>
      </c>
      <c r="Y9" s="101">
        <v>-0.2</v>
      </c>
      <c r="Z9" s="101">
        <v>-0.2</v>
      </c>
      <c r="AA9" s="101">
        <v>-0.2</v>
      </c>
      <c r="AB9" s="101">
        <v>-0.2</v>
      </c>
      <c r="AC9" s="101">
        <v>-0.2</v>
      </c>
      <c r="AD9" s="101">
        <v>-0.2</v>
      </c>
      <c r="AE9" s="101">
        <v>-0.2</v>
      </c>
      <c r="AF9" s="101">
        <v>-0.2</v>
      </c>
      <c r="AG9" s="101">
        <v>-0.2</v>
      </c>
      <c r="AH9" s="101">
        <v>-0.2</v>
      </c>
      <c r="AI9" s="101">
        <v>-0.2</v>
      </c>
      <c r="AJ9" s="101">
        <v>-0.2</v>
      </c>
      <c r="AK9" s="101">
        <v>-0.2</v>
      </c>
      <c r="AL9" s="101">
        <v>-0.2</v>
      </c>
      <c r="AM9" s="101">
        <v>-0.2</v>
      </c>
      <c r="AN9" s="101">
        <v>-0.2</v>
      </c>
      <c r="AO9" s="101">
        <v>-0.2</v>
      </c>
      <c r="AP9" s="101">
        <v>-0.2</v>
      </c>
      <c r="AQ9" s="101">
        <v>-0.2</v>
      </c>
      <c r="AR9" s="101">
        <v>-0.2</v>
      </c>
      <c r="AS9" s="101">
        <v>-0.2</v>
      </c>
      <c r="AT9" s="101">
        <v>-0.2</v>
      </c>
      <c r="AU9" s="101">
        <v>-0.2</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7">
        <f t="shared" si="0"/>
        <v>4</v>
      </c>
      <c r="C10" s="95" t="s">
        <v>148</v>
      </c>
      <c r="D10" s="42" t="s">
        <v>149</v>
      </c>
      <c r="E10" s="43" t="s">
        <v>46</v>
      </c>
      <c r="F10" s="43">
        <v>2</v>
      </c>
      <c r="G10" s="38"/>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7">
        <f t="shared" si="0"/>
        <v>5</v>
      </c>
      <c r="C11" s="95" t="s">
        <v>151</v>
      </c>
      <c r="D11" s="42" t="s">
        <v>152</v>
      </c>
      <c r="E11" s="43" t="s">
        <v>46</v>
      </c>
      <c r="F11" s="43">
        <v>2</v>
      </c>
      <c r="G11" s="38"/>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7">
        <f t="shared" si="0"/>
        <v>6</v>
      </c>
      <c r="C12" s="95" t="s">
        <v>154</v>
      </c>
      <c r="D12" s="42" t="s">
        <v>155</v>
      </c>
      <c r="E12" s="43" t="s">
        <v>46</v>
      </c>
      <c r="F12" s="43">
        <v>2</v>
      </c>
      <c r="G12" s="38"/>
      <c r="H12" s="102" t="s">
        <v>407</v>
      </c>
      <c r="I12" s="102" t="s">
        <v>407</v>
      </c>
      <c r="J12" s="102" t="s">
        <v>407</v>
      </c>
      <c r="K12" s="102" t="s">
        <v>407</v>
      </c>
      <c r="L12" s="102" t="s">
        <v>407</v>
      </c>
      <c r="M12" s="102" t="s">
        <v>407</v>
      </c>
      <c r="N12" s="102" t="s">
        <v>407</v>
      </c>
      <c r="O12" s="102" t="s">
        <v>407</v>
      </c>
      <c r="P12" s="102" t="s">
        <v>407</v>
      </c>
      <c r="Q12" s="102" t="s">
        <v>407</v>
      </c>
      <c r="R12" s="102" t="s">
        <v>407</v>
      </c>
      <c r="S12" s="102" t="s">
        <v>407</v>
      </c>
      <c r="T12" s="102" t="s">
        <v>407</v>
      </c>
      <c r="U12" s="102" t="s">
        <v>407</v>
      </c>
      <c r="V12" s="102" t="s">
        <v>407</v>
      </c>
      <c r="W12" s="102" t="s">
        <v>407</v>
      </c>
      <c r="X12" s="102" t="s">
        <v>407</v>
      </c>
      <c r="Y12" s="102" t="s">
        <v>407</v>
      </c>
      <c r="Z12" s="102" t="s">
        <v>407</v>
      </c>
      <c r="AA12" s="102" t="s">
        <v>407</v>
      </c>
      <c r="AB12" s="102" t="s">
        <v>407</v>
      </c>
      <c r="AC12" s="102" t="s">
        <v>407</v>
      </c>
      <c r="AD12" s="102" t="s">
        <v>407</v>
      </c>
      <c r="AE12" s="102" t="s">
        <v>407</v>
      </c>
      <c r="AF12" s="102" t="s">
        <v>407</v>
      </c>
      <c r="AG12" s="102" t="s">
        <v>407</v>
      </c>
      <c r="AH12" s="102" t="s">
        <v>407</v>
      </c>
      <c r="AI12" s="102" t="s">
        <v>407</v>
      </c>
      <c r="AJ12" s="102" t="s">
        <v>407</v>
      </c>
      <c r="AK12" s="102" t="s">
        <v>407</v>
      </c>
      <c r="AL12" s="102" t="s">
        <v>407</v>
      </c>
      <c r="AM12" s="102" t="s">
        <v>407</v>
      </c>
      <c r="AN12" s="102" t="s">
        <v>407</v>
      </c>
      <c r="AO12" s="102" t="s">
        <v>407</v>
      </c>
      <c r="AP12" s="102" t="s">
        <v>407</v>
      </c>
      <c r="AQ12" s="102" t="s">
        <v>407</v>
      </c>
      <c r="AR12" s="102" t="s">
        <v>407</v>
      </c>
      <c r="AS12" s="102" t="s">
        <v>407</v>
      </c>
      <c r="AT12" s="102" t="s">
        <v>407</v>
      </c>
      <c r="AU12" s="102" t="s">
        <v>407</v>
      </c>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5" t="s">
        <v>335</v>
      </c>
      <c r="C16" s="26"/>
    </row>
    <row r="17" spans="2:9" x14ac:dyDescent="0.2">
      <c r="B17" s="26"/>
      <c r="C17" s="26"/>
    </row>
    <row r="18" spans="2:9" x14ac:dyDescent="0.2">
      <c r="B18" s="56"/>
      <c r="C18" s="26" t="s">
        <v>336</v>
      </c>
    </row>
    <row r="19" spans="2:9" x14ac:dyDescent="0.2">
      <c r="B19" s="26"/>
      <c r="C19" s="26"/>
    </row>
    <row r="20" spans="2:9" x14ac:dyDescent="0.2">
      <c r="B20" s="57"/>
      <c r="C20" s="26" t="s">
        <v>337</v>
      </c>
    </row>
    <row r="21" spans="2:9" x14ac:dyDescent="0.2"/>
    <row r="22" spans="2:9" x14ac:dyDescent="0.2"/>
    <row r="23" spans="2:9" x14ac:dyDescent="0.2"/>
    <row r="24" spans="2:9" s="26" customFormat="1" x14ac:dyDescent="0.2">
      <c r="B24" s="143" t="s">
        <v>339</v>
      </c>
      <c r="C24" s="144"/>
      <c r="D24" s="144"/>
      <c r="E24" s="144"/>
      <c r="F24" s="144"/>
      <c r="G24" s="144"/>
      <c r="H24" s="144"/>
      <c r="I24" s="145"/>
    </row>
    <row r="25" spans="2:9" x14ac:dyDescent="0.2"/>
    <row r="26" spans="2:9" s="6" customFormat="1" ht="12.75" x14ac:dyDescent="0.2">
      <c r="B26" s="59" t="s">
        <v>333</v>
      </c>
      <c r="C26" s="146" t="s">
        <v>331</v>
      </c>
      <c r="D26" s="146"/>
      <c r="E26" s="146"/>
      <c r="F26" s="146"/>
      <c r="G26" s="146"/>
      <c r="H26" s="146"/>
      <c r="I26" s="146"/>
    </row>
    <row r="27" spans="2:9" s="6" customFormat="1" ht="76.150000000000006" customHeight="1" x14ac:dyDescent="0.2">
      <c r="B27" s="60">
        <v>1</v>
      </c>
      <c r="C27" s="140" t="s">
        <v>142</v>
      </c>
      <c r="D27" s="141"/>
      <c r="E27" s="141"/>
      <c r="F27" s="141"/>
      <c r="G27" s="141"/>
      <c r="H27" s="141"/>
      <c r="I27" s="141"/>
    </row>
    <row r="28" spans="2:9" s="6" customFormat="1" ht="55.9" customHeight="1" x14ac:dyDescent="0.2">
      <c r="B28" s="60">
        <f>B27+1</f>
        <v>2</v>
      </c>
      <c r="C28" s="140" t="s">
        <v>144</v>
      </c>
      <c r="D28" s="141"/>
      <c r="E28" s="141"/>
      <c r="F28" s="141"/>
      <c r="G28" s="141"/>
      <c r="H28" s="141"/>
      <c r="I28" s="141"/>
    </row>
    <row r="29" spans="2:9" s="6" customFormat="1" ht="58.15" customHeight="1" x14ac:dyDescent="0.2">
      <c r="B29" s="60">
        <f t="shared" ref="B29:B32" si="1">B28+1</f>
        <v>3</v>
      </c>
      <c r="C29" s="140" t="s">
        <v>147</v>
      </c>
      <c r="D29" s="141"/>
      <c r="E29" s="141"/>
      <c r="F29" s="141"/>
      <c r="G29" s="141"/>
      <c r="H29" s="141"/>
      <c r="I29" s="141"/>
    </row>
    <row r="30" spans="2:9" s="6" customFormat="1" ht="41.65" customHeight="1" x14ac:dyDescent="0.2">
      <c r="B30" s="60">
        <f t="shared" si="1"/>
        <v>4</v>
      </c>
      <c r="C30" s="140" t="s">
        <v>150</v>
      </c>
      <c r="D30" s="141"/>
      <c r="E30" s="141"/>
      <c r="F30" s="141"/>
      <c r="G30" s="141"/>
      <c r="H30" s="141"/>
      <c r="I30" s="141"/>
    </row>
    <row r="31" spans="2:9" s="6" customFormat="1" ht="94.9" customHeight="1" x14ac:dyDescent="0.2">
      <c r="B31" s="60">
        <f t="shared" si="1"/>
        <v>5</v>
      </c>
      <c r="C31" s="140" t="s">
        <v>153</v>
      </c>
      <c r="D31" s="141"/>
      <c r="E31" s="141"/>
      <c r="F31" s="141"/>
      <c r="G31" s="141"/>
      <c r="H31" s="141"/>
      <c r="I31" s="141"/>
    </row>
    <row r="32" spans="2:9" s="6" customFormat="1" ht="82.5" customHeight="1" x14ac:dyDescent="0.2">
      <c r="B32" s="60">
        <f t="shared" si="1"/>
        <v>6</v>
      </c>
      <c r="C32" s="140" t="s">
        <v>156</v>
      </c>
      <c r="D32" s="141"/>
      <c r="E32" s="141"/>
      <c r="F32" s="141"/>
      <c r="G32" s="141"/>
      <c r="H32" s="141"/>
      <c r="I32" s="141"/>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7" sqref="H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5">
      <c r="B1" s="152" t="s">
        <v>157</v>
      </c>
      <c r="C1" s="152"/>
      <c r="D1" s="152"/>
      <c r="E1" s="152"/>
      <c r="F1" s="152"/>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30" t="s">
        <v>2</v>
      </c>
      <c r="C3" s="150"/>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25">
      <c r="B4" s="153" t="s">
        <v>329</v>
      </c>
      <c r="C4" s="154"/>
      <c r="D4" s="147" t="str">
        <f>'Cover sheet'!C6</f>
        <v>Blyth</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2" t="s">
        <v>58</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159</v>
      </c>
      <c r="E7" s="37" t="s">
        <v>46</v>
      </c>
      <c r="F7" s="98">
        <v>2</v>
      </c>
      <c r="G7" s="45"/>
      <c r="H7" s="101">
        <v>2.1355394395068288</v>
      </c>
      <c r="I7" s="101">
        <v>2.1333428248763084</v>
      </c>
      <c r="J7" s="101">
        <v>2.1315045524388552</v>
      </c>
      <c r="K7" s="101">
        <v>2.1351537220180035</v>
      </c>
      <c r="L7" s="101">
        <v>2.133437997661531</v>
      </c>
      <c r="M7" s="101">
        <v>2.1323300013318658</v>
      </c>
      <c r="N7" s="101">
        <v>2.1269590808078647</v>
      </c>
      <c r="O7" s="101">
        <v>2.1272148387506604</v>
      </c>
      <c r="P7" s="101">
        <v>2.121621236205101</v>
      </c>
      <c r="Q7" s="101">
        <v>2.1216247472912073</v>
      </c>
      <c r="R7" s="101">
        <v>2.1217682100832462</v>
      </c>
      <c r="S7" s="101">
        <v>2.1228541424497962</v>
      </c>
      <c r="T7" s="101">
        <v>2.1224959725514054</v>
      </c>
      <c r="U7" s="101">
        <v>2.1230602441355586</v>
      </c>
      <c r="V7" s="101">
        <v>2.12374706286937</v>
      </c>
      <c r="W7" s="101">
        <v>2.1253770664334297</v>
      </c>
      <c r="X7" s="101">
        <v>2.1254575867205858</v>
      </c>
      <c r="Y7" s="101">
        <v>2.1264684163033962</v>
      </c>
      <c r="Z7" s="101">
        <v>2.1275753285735846</v>
      </c>
      <c r="AA7" s="101">
        <v>2.129634247161448</v>
      </c>
      <c r="AB7" s="101">
        <v>2.1300568981096148</v>
      </c>
      <c r="AC7" s="101">
        <v>2.1314224945381284</v>
      </c>
      <c r="AD7" s="101">
        <v>2.1328658163547516</v>
      </c>
      <c r="AE7" s="101">
        <v>2.135273540392518</v>
      </c>
      <c r="AF7" s="101">
        <v>2.135971087962389</v>
      </c>
      <c r="AG7" s="101">
        <v>2.13762660138309</v>
      </c>
      <c r="AH7" s="101">
        <v>2.1345371091738343</v>
      </c>
      <c r="AI7" s="101">
        <v>2.1370545057579875</v>
      </c>
      <c r="AJ7" s="101">
        <v>2.137800213880837</v>
      </c>
      <c r="AK7" s="101">
        <v>2.1395243927836418</v>
      </c>
      <c r="AL7" s="101">
        <v>2.141306983307004</v>
      </c>
      <c r="AM7" s="101">
        <v>2.1494653634727001</v>
      </c>
      <c r="AN7" s="101">
        <v>2.1435680147260427</v>
      </c>
      <c r="AO7" s="101">
        <v>2.1455968925729394</v>
      </c>
      <c r="AP7" s="101">
        <v>2.1476741684600711</v>
      </c>
      <c r="AQ7" s="101">
        <v>2.150756617076695</v>
      </c>
      <c r="AR7" s="101">
        <v>2.1519426852464676</v>
      </c>
      <c r="AS7" s="101">
        <v>2.1541069839149714</v>
      </c>
      <c r="AT7" s="101">
        <v>2.1563137210905552</v>
      </c>
      <c r="AU7" s="101">
        <v>2.1595430355519056</v>
      </c>
      <c r="AV7" s="101"/>
      <c r="AW7" s="101"/>
      <c r="AX7" s="101"/>
      <c r="AY7" s="101"/>
      <c r="AZ7" s="101"/>
      <c r="BA7" s="101"/>
      <c r="BB7" s="101"/>
      <c r="BC7" s="101"/>
      <c r="BD7" s="101"/>
      <c r="BE7" s="101"/>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1">
        <v>2</v>
      </c>
      <c r="C8" s="30" t="s">
        <v>161</v>
      </c>
      <c r="D8" s="31" t="s">
        <v>162</v>
      </c>
      <c r="E8" s="31" t="s">
        <v>46</v>
      </c>
      <c r="F8" s="31">
        <v>2</v>
      </c>
      <c r="G8" s="45"/>
      <c r="H8" s="101">
        <v>1.2978000391740352E-2</v>
      </c>
      <c r="I8" s="101">
        <v>1.2978000391740352E-2</v>
      </c>
      <c r="J8" s="101">
        <v>1.2978000391740352E-2</v>
      </c>
      <c r="K8" s="101">
        <v>1.2978000391740352E-2</v>
      </c>
      <c r="L8" s="101">
        <v>1.2978000391740352E-2</v>
      </c>
      <c r="M8" s="101">
        <v>1.2978000391740352E-2</v>
      </c>
      <c r="N8" s="101">
        <v>1.2978000391740352E-2</v>
      </c>
      <c r="O8" s="101">
        <v>1.2978000391740352E-2</v>
      </c>
      <c r="P8" s="101">
        <v>1.2978000391740352E-2</v>
      </c>
      <c r="Q8" s="101">
        <v>1.2978000391740352E-2</v>
      </c>
      <c r="R8" s="101">
        <v>1.2978000391740352E-2</v>
      </c>
      <c r="S8" s="101">
        <v>1.2978000391740352E-2</v>
      </c>
      <c r="T8" s="101">
        <v>1.2978000391740352E-2</v>
      </c>
      <c r="U8" s="101">
        <v>1.2978000391740352E-2</v>
      </c>
      <c r="V8" s="101">
        <v>1.2978000391740352E-2</v>
      </c>
      <c r="W8" s="101">
        <v>1.2978000391740352E-2</v>
      </c>
      <c r="X8" s="101">
        <v>1.2978000391740352E-2</v>
      </c>
      <c r="Y8" s="101">
        <v>1.2978000391740352E-2</v>
      </c>
      <c r="Z8" s="101">
        <v>1.2978000391740352E-2</v>
      </c>
      <c r="AA8" s="101">
        <v>1.2978000391740352E-2</v>
      </c>
      <c r="AB8" s="101">
        <v>1.2978000391740352E-2</v>
      </c>
      <c r="AC8" s="101">
        <v>1.2978000391740352E-2</v>
      </c>
      <c r="AD8" s="101">
        <v>1.2978000391740352E-2</v>
      </c>
      <c r="AE8" s="101">
        <v>1.2978000391740352E-2</v>
      </c>
      <c r="AF8" s="101">
        <v>1.2978000391740352E-2</v>
      </c>
      <c r="AG8" s="101">
        <v>1.2978000391740352E-2</v>
      </c>
      <c r="AH8" s="101">
        <v>1.2978000391740352E-2</v>
      </c>
      <c r="AI8" s="101">
        <v>1.2978000391740352E-2</v>
      </c>
      <c r="AJ8" s="101">
        <v>1.2978000391740352E-2</v>
      </c>
      <c r="AK8" s="101">
        <v>1.2978000391740352E-2</v>
      </c>
      <c r="AL8" s="101">
        <v>1.2978000391740352E-2</v>
      </c>
      <c r="AM8" s="101">
        <v>1.2978000391740352E-2</v>
      </c>
      <c r="AN8" s="101">
        <v>1.2978000391740352E-2</v>
      </c>
      <c r="AO8" s="101">
        <v>1.2978000391740352E-2</v>
      </c>
      <c r="AP8" s="101">
        <v>1.2978000391740352E-2</v>
      </c>
      <c r="AQ8" s="101">
        <v>1.2978000391740352E-2</v>
      </c>
      <c r="AR8" s="101">
        <v>1.2978000391740352E-2</v>
      </c>
      <c r="AS8" s="101">
        <v>1.2978000391740352E-2</v>
      </c>
      <c r="AT8" s="101">
        <v>1.2978000391740352E-2</v>
      </c>
      <c r="AU8" s="101">
        <v>1.2978000391740352E-2</v>
      </c>
      <c r="AV8" s="101"/>
      <c r="AW8" s="101"/>
      <c r="AX8" s="101"/>
      <c r="AY8" s="101"/>
      <c r="AZ8" s="101"/>
      <c r="BA8" s="101"/>
      <c r="BB8" s="101"/>
      <c r="BC8" s="101"/>
      <c r="BD8" s="101"/>
      <c r="BE8" s="101"/>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1">
        <v>3</v>
      </c>
      <c r="C9" s="30" t="s">
        <v>164</v>
      </c>
      <c r="D9" s="31" t="s">
        <v>165</v>
      </c>
      <c r="E9" s="31" t="s">
        <v>46</v>
      </c>
      <c r="F9" s="31">
        <v>2</v>
      </c>
      <c r="G9" s="45"/>
      <c r="H9" s="101">
        <v>3.084935188293457</v>
      </c>
      <c r="I9" s="101">
        <v>3.1528239250183105</v>
      </c>
      <c r="J9" s="101">
        <v>3.2232193946838379</v>
      </c>
      <c r="K9" s="101">
        <v>3.2822000980377197</v>
      </c>
      <c r="L9" s="101">
        <v>3.3323974609375</v>
      </c>
      <c r="M9" s="101">
        <v>3.3804607391357422</v>
      </c>
      <c r="N9" s="101">
        <v>3.4234602451324463</v>
      </c>
      <c r="O9" s="101">
        <v>3.4594440460205078</v>
      </c>
      <c r="P9" s="101">
        <v>3.494290828704834</v>
      </c>
      <c r="Q9" s="101">
        <v>3.5260624885559082</v>
      </c>
      <c r="R9" s="101">
        <v>3.556072473526001</v>
      </c>
      <c r="S9" s="101">
        <v>3.5848598480224609</v>
      </c>
      <c r="T9" s="101">
        <v>3.61220383644104</v>
      </c>
      <c r="U9" s="101">
        <v>3.6429905891418457</v>
      </c>
      <c r="V9" s="101">
        <v>3.6739356517791748</v>
      </c>
      <c r="W9" s="101">
        <v>3.706942081451416</v>
      </c>
      <c r="X9" s="101">
        <v>3.7463884353637695</v>
      </c>
      <c r="Y9" s="101">
        <v>3.7850584983825684</v>
      </c>
      <c r="Z9" s="101">
        <v>3.8242261409759521</v>
      </c>
      <c r="AA9" s="101">
        <v>3.8601629734039307</v>
      </c>
      <c r="AB9" s="101">
        <v>3.8982961177825928</v>
      </c>
      <c r="AC9" s="101">
        <v>3.9363813400268555</v>
      </c>
      <c r="AD9" s="101">
        <v>3.9747812747955322</v>
      </c>
      <c r="AE9" s="101">
        <v>4.0121312141418457</v>
      </c>
      <c r="AF9" s="101">
        <v>4.0495171546936035</v>
      </c>
      <c r="AG9" s="101">
        <v>4.0866208076477051</v>
      </c>
      <c r="AH9" s="101">
        <v>4.096043586730957</v>
      </c>
      <c r="AI9" s="101">
        <v>4.135901927947998</v>
      </c>
      <c r="AJ9" s="101">
        <v>4.1759200096130371</v>
      </c>
      <c r="AK9" s="101">
        <v>4.2154660224914551</v>
      </c>
      <c r="AL9" s="101">
        <v>4.2552981376647949</v>
      </c>
      <c r="AM9" s="101">
        <v>4.2953915596008301</v>
      </c>
      <c r="AN9" s="101">
        <v>4.335533618927002</v>
      </c>
      <c r="AO9" s="101">
        <v>4.376072883605957</v>
      </c>
      <c r="AP9" s="101">
        <v>4.4178266525268555</v>
      </c>
      <c r="AQ9" s="101">
        <v>4.4600982666015625</v>
      </c>
      <c r="AR9" s="101">
        <v>4.50262451171875</v>
      </c>
      <c r="AS9" s="101">
        <v>4.5456914901733398</v>
      </c>
      <c r="AT9" s="101">
        <v>4.588599681854248</v>
      </c>
      <c r="AU9" s="101">
        <v>4.6313667297363281</v>
      </c>
      <c r="AV9" s="101"/>
      <c r="AW9" s="101"/>
      <c r="AX9" s="101"/>
      <c r="AY9" s="101"/>
      <c r="AZ9" s="101"/>
      <c r="BA9" s="101"/>
      <c r="BB9" s="101"/>
      <c r="BC9" s="101"/>
      <c r="BD9" s="101"/>
      <c r="BE9" s="101"/>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1">
        <v>4</v>
      </c>
      <c r="C10" s="30" t="s">
        <v>167</v>
      </c>
      <c r="D10" s="31" t="s">
        <v>168</v>
      </c>
      <c r="E10" s="31" t="s">
        <v>46</v>
      </c>
      <c r="F10" s="31">
        <v>2</v>
      </c>
      <c r="G10" s="45"/>
      <c r="H10" s="101">
        <v>2.3670635223388672</v>
      </c>
      <c r="I10" s="101">
        <v>2.3180496692657471</v>
      </c>
      <c r="J10" s="101">
        <v>2.2657263278961182</v>
      </c>
      <c r="K10" s="101">
        <v>2.2137751579284668</v>
      </c>
      <c r="L10" s="101">
        <v>2.1564717292785645</v>
      </c>
      <c r="M10" s="101">
        <v>2.1009995937347412</v>
      </c>
      <c r="N10" s="101">
        <v>2.0458459854125977</v>
      </c>
      <c r="O10" s="101">
        <v>1.9896392822265625</v>
      </c>
      <c r="P10" s="101">
        <v>1.9411792755126953</v>
      </c>
      <c r="Q10" s="101">
        <v>1.895604133605957</v>
      </c>
      <c r="R10" s="101">
        <v>1.855518102645874</v>
      </c>
      <c r="S10" s="101">
        <v>1.817253589630127</v>
      </c>
      <c r="T10" s="101">
        <v>1.7796266078948975</v>
      </c>
      <c r="U10" s="101">
        <v>1.745582103729248</v>
      </c>
      <c r="V10" s="101">
        <v>1.7133427858352661</v>
      </c>
      <c r="W10" s="101">
        <v>1.6833919286727905</v>
      </c>
      <c r="X10" s="101">
        <v>1.6525838375091553</v>
      </c>
      <c r="Y10" s="101">
        <v>1.6219576597213745</v>
      </c>
      <c r="Z10" s="101">
        <v>1.5945476293563843</v>
      </c>
      <c r="AA10" s="101">
        <v>1.5668344497680664</v>
      </c>
      <c r="AB10" s="101">
        <v>1.5374733209609985</v>
      </c>
      <c r="AC10" s="101">
        <v>1.5089086294174194</v>
      </c>
      <c r="AD10" s="101">
        <v>1.4809846878051758</v>
      </c>
      <c r="AE10" s="101">
        <v>1.4540849924087524</v>
      </c>
      <c r="AF10" s="101">
        <v>1.427883505821228</v>
      </c>
      <c r="AG10" s="101">
        <v>1.4033516645431519</v>
      </c>
      <c r="AH10" s="101">
        <v>1.3793320655822754</v>
      </c>
      <c r="AI10" s="101">
        <v>1.3581322431564331</v>
      </c>
      <c r="AJ10" s="101">
        <v>1.3376339673995972</v>
      </c>
      <c r="AK10" s="101">
        <v>1.3201355934143066</v>
      </c>
      <c r="AL10" s="101">
        <v>1.3032491207122803</v>
      </c>
      <c r="AM10" s="101">
        <v>1.2883920669555664</v>
      </c>
      <c r="AN10" s="101">
        <v>1.2742440700531006</v>
      </c>
      <c r="AO10" s="101">
        <v>1.2587218284606934</v>
      </c>
      <c r="AP10" s="101">
        <v>1.2411744594573975</v>
      </c>
      <c r="AQ10" s="101">
        <v>1.2218393087387085</v>
      </c>
      <c r="AR10" s="101">
        <v>1.2023591995239258</v>
      </c>
      <c r="AS10" s="101">
        <v>1.1836000680923462</v>
      </c>
      <c r="AT10" s="101">
        <v>1.1658508777618408</v>
      </c>
      <c r="AU10" s="101">
        <v>1.1496376991271973</v>
      </c>
      <c r="AV10" s="101"/>
      <c r="AW10" s="101"/>
      <c r="AX10" s="101"/>
      <c r="AY10" s="101"/>
      <c r="AZ10" s="101"/>
      <c r="BA10" s="101"/>
      <c r="BB10" s="101"/>
      <c r="BC10" s="101"/>
      <c r="BD10" s="101"/>
      <c r="BE10" s="101"/>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1">
        <v>5</v>
      </c>
      <c r="C11" s="30" t="s">
        <v>170</v>
      </c>
      <c r="D11" s="31" t="s">
        <v>171</v>
      </c>
      <c r="E11" s="31" t="s">
        <v>172</v>
      </c>
      <c r="F11" s="31">
        <v>1</v>
      </c>
      <c r="G11" s="45"/>
      <c r="H11" s="39">
        <v>131.30000000000001</v>
      </c>
      <c r="I11" s="39">
        <v>129.9</v>
      </c>
      <c r="J11" s="39">
        <v>128.9</v>
      </c>
      <c r="K11" s="39">
        <v>128</v>
      </c>
      <c r="L11" s="39">
        <v>127.2</v>
      </c>
      <c r="M11" s="39">
        <v>126.4</v>
      </c>
      <c r="N11" s="39">
        <v>125.6</v>
      </c>
      <c r="O11" s="39">
        <v>124.9</v>
      </c>
      <c r="P11" s="39">
        <v>124.2</v>
      </c>
      <c r="Q11" s="39">
        <v>123.6</v>
      </c>
      <c r="R11" s="39">
        <v>123</v>
      </c>
      <c r="S11" s="39">
        <v>122.4</v>
      </c>
      <c r="T11" s="39">
        <v>121.8</v>
      </c>
      <c r="U11" s="39">
        <v>121.4</v>
      </c>
      <c r="V11" s="39">
        <v>121</v>
      </c>
      <c r="W11" s="39">
        <v>120.6</v>
      </c>
      <c r="X11" s="39">
        <v>120.4</v>
      </c>
      <c r="Y11" s="39">
        <v>120.3</v>
      </c>
      <c r="Z11" s="39">
        <v>120.2</v>
      </c>
      <c r="AA11" s="39">
        <v>119.9</v>
      </c>
      <c r="AB11" s="39">
        <v>119.8</v>
      </c>
      <c r="AC11" s="39">
        <v>119.7</v>
      </c>
      <c r="AD11" s="39">
        <v>119.6</v>
      </c>
      <c r="AE11" s="39">
        <v>119.5</v>
      </c>
      <c r="AF11" s="39">
        <v>119.4</v>
      </c>
      <c r="AG11" s="39">
        <v>119.2</v>
      </c>
      <c r="AH11" s="39">
        <v>118.3</v>
      </c>
      <c r="AI11" s="39">
        <v>118.3</v>
      </c>
      <c r="AJ11" s="39">
        <v>118.3</v>
      </c>
      <c r="AK11" s="39">
        <v>118.3</v>
      </c>
      <c r="AL11" s="39">
        <v>118.3</v>
      </c>
      <c r="AM11" s="39">
        <v>118.3</v>
      </c>
      <c r="AN11" s="39">
        <v>118.3</v>
      </c>
      <c r="AO11" s="39">
        <v>118.2</v>
      </c>
      <c r="AP11" s="39">
        <v>118.2</v>
      </c>
      <c r="AQ11" s="39">
        <v>118.2</v>
      </c>
      <c r="AR11" s="39">
        <v>118.2</v>
      </c>
      <c r="AS11" s="39">
        <v>118.2</v>
      </c>
      <c r="AT11" s="39">
        <v>118.2</v>
      </c>
      <c r="AU11" s="39">
        <v>118.2</v>
      </c>
      <c r="AV11" s="39"/>
      <c r="AW11" s="39"/>
      <c r="AX11" s="39"/>
      <c r="AY11" s="39"/>
      <c r="AZ11" s="39"/>
      <c r="BA11" s="39"/>
      <c r="BB11" s="39"/>
      <c r="BC11" s="39"/>
      <c r="BD11" s="39"/>
      <c r="BE11" s="39"/>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1">
        <v>6</v>
      </c>
      <c r="C12" s="30" t="s">
        <v>174</v>
      </c>
      <c r="D12" s="31" t="s">
        <v>175</v>
      </c>
      <c r="E12" s="31" t="s">
        <v>172</v>
      </c>
      <c r="F12" s="31">
        <v>1</v>
      </c>
      <c r="G12" s="45"/>
      <c r="H12" s="39">
        <v>147.30000000000001</v>
      </c>
      <c r="I12" s="39">
        <v>146.80000000000001</v>
      </c>
      <c r="J12" s="39">
        <v>146.30000000000001</v>
      </c>
      <c r="K12" s="39">
        <v>145.80000000000001</v>
      </c>
      <c r="L12" s="39">
        <v>145.30000000000001</v>
      </c>
      <c r="M12" s="39">
        <v>144.80000000000001</v>
      </c>
      <c r="N12" s="39">
        <v>144.30000000000001</v>
      </c>
      <c r="O12" s="39">
        <v>143.9</v>
      </c>
      <c r="P12" s="39">
        <v>143.5</v>
      </c>
      <c r="Q12" s="39">
        <v>143.1</v>
      </c>
      <c r="R12" s="39">
        <v>142.80000000000001</v>
      </c>
      <c r="S12" s="39">
        <v>142.5</v>
      </c>
      <c r="T12" s="39">
        <v>142</v>
      </c>
      <c r="U12" s="39">
        <v>141.6</v>
      </c>
      <c r="V12" s="39">
        <v>141.30000000000001</v>
      </c>
      <c r="W12" s="39">
        <v>141.30000000000001</v>
      </c>
      <c r="X12" s="39">
        <v>141.19999999999999</v>
      </c>
      <c r="Y12" s="39">
        <v>141.19999999999999</v>
      </c>
      <c r="Z12" s="39">
        <v>141.19999999999999</v>
      </c>
      <c r="AA12" s="39">
        <v>141.1</v>
      </c>
      <c r="AB12" s="39">
        <v>141</v>
      </c>
      <c r="AC12" s="39">
        <v>140.9</v>
      </c>
      <c r="AD12" s="39">
        <v>140.9</v>
      </c>
      <c r="AE12" s="39">
        <v>140.80000000000001</v>
      </c>
      <c r="AF12" s="39">
        <v>140.80000000000001</v>
      </c>
      <c r="AG12" s="39">
        <v>140.69999999999999</v>
      </c>
      <c r="AH12" s="39">
        <v>140.69999999999999</v>
      </c>
      <c r="AI12" s="39">
        <v>140.6</v>
      </c>
      <c r="AJ12" s="39">
        <v>140.6</v>
      </c>
      <c r="AK12" s="39">
        <v>140.5</v>
      </c>
      <c r="AL12" s="39">
        <v>140.4</v>
      </c>
      <c r="AM12" s="39">
        <v>140.4</v>
      </c>
      <c r="AN12" s="39">
        <v>140.30000000000001</v>
      </c>
      <c r="AO12" s="39">
        <v>140.19999999999999</v>
      </c>
      <c r="AP12" s="39">
        <v>140.19999999999999</v>
      </c>
      <c r="AQ12" s="39">
        <v>140.30000000000001</v>
      </c>
      <c r="AR12" s="39">
        <v>140.30000000000001</v>
      </c>
      <c r="AS12" s="39">
        <v>140.30000000000001</v>
      </c>
      <c r="AT12" s="39">
        <v>140.30000000000001</v>
      </c>
      <c r="AU12" s="39">
        <v>140.30000000000001</v>
      </c>
      <c r="AV12" s="39"/>
      <c r="AW12" s="39"/>
      <c r="AX12" s="39"/>
      <c r="AY12" s="39"/>
      <c r="AZ12" s="39"/>
      <c r="BA12" s="39"/>
      <c r="BB12" s="39"/>
      <c r="BC12" s="39"/>
      <c r="BD12" s="39"/>
      <c r="BE12" s="39"/>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1">
        <v>7</v>
      </c>
      <c r="C13" s="30" t="s">
        <v>177</v>
      </c>
      <c r="D13" s="31" t="s">
        <v>178</v>
      </c>
      <c r="E13" s="31" t="s">
        <v>172</v>
      </c>
      <c r="F13" s="31">
        <v>1</v>
      </c>
      <c r="G13" s="45"/>
      <c r="H13" s="103">
        <v>137.79247338771404</v>
      </c>
      <c r="I13" s="103">
        <v>136.54658037338791</v>
      </c>
      <c r="J13" s="103">
        <v>135.5594849604345</v>
      </c>
      <c r="K13" s="103">
        <v>134.62145682246845</v>
      </c>
      <c r="L13" s="103">
        <v>133.73109422121695</v>
      </c>
      <c r="M13" s="103">
        <v>132.84257871029817</v>
      </c>
      <c r="N13" s="103">
        <v>132.0270600782201</v>
      </c>
      <c r="O13" s="103">
        <v>131.23390433094681</v>
      </c>
      <c r="P13" s="103">
        <v>130.50899852065467</v>
      </c>
      <c r="Q13" s="103">
        <v>129.79484735166346</v>
      </c>
      <c r="R13" s="103">
        <v>129.14235640357614</v>
      </c>
      <c r="S13" s="103">
        <v>128.51705018165185</v>
      </c>
      <c r="T13" s="103">
        <v>127.82949459323905</v>
      </c>
      <c r="U13" s="103">
        <v>127.25086391564618</v>
      </c>
      <c r="V13" s="103">
        <v>126.76597822818442</v>
      </c>
      <c r="W13" s="103">
        <v>126.36784149276852</v>
      </c>
      <c r="X13" s="103">
        <v>126.13070154839623</v>
      </c>
      <c r="Y13" s="103">
        <v>125.88689131948971</v>
      </c>
      <c r="Z13" s="103">
        <v>125.67304352738154</v>
      </c>
      <c r="AA13" s="103">
        <v>125.37394382845071</v>
      </c>
      <c r="AB13" s="103">
        <v>125.12239337831079</v>
      </c>
      <c r="AC13" s="103">
        <v>124.89418347671366</v>
      </c>
      <c r="AD13" s="103">
        <v>124.69333899404074</v>
      </c>
      <c r="AE13" s="103">
        <v>124.48524283148858</v>
      </c>
      <c r="AF13" s="103">
        <v>124.28179752443945</v>
      </c>
      <c r="AG13" s="103">
        <v>124.0732391940724</v>
      </c>
      <c r="AH13" s="103">
        <v>123.258062802805</v>
      </c>
      <c r="AI13" s="103">
        <v>123.14570549593257</v>
      </c>
      <c r="AJ13" s="103">
        <v>123.03095066513208</v>
      </c>
      <c r="AK13" s="103">
        <v>122.92199687871889</v>
      </c>
      <c r="AL13" s="103">
        <v>122.82196317169719</v>
      </c>
      <c r="AM13" s="103">
        <v>122.72382978437093</v>
      </c>
      <c r="AN13" s="103">
        <v>122.63235067674137</v>
      </c>
      <c r="AO13" s="103">
        <v>122.53696675619581</v>
      </c>
      <c r="AP13" s="103">
        <v>122.4499502060886</v>
      </c>
      <c r="AQ13" s="103">
        <v>122.35873438956335</v>
      </c>
      <c r="AR13" s="103">
        <v>122.27042934145778</v>
      </c>
      <c r="AS13" s="103">
        <v>122.18231715532868</v>
      </c>
      <c r="AT13" s="103">
        <v>122.09900523967245</v>
      </c>
      <c r="AU13" s="103">
        <v>122.01569346505913</v>
      </c>
      <c r="AV13" s="103"/>
      <c r="AW13" s="103"/>
      <c r="AX13" s="103"/>
      <c r="AY13" s="103"/>
      <c r="AZ13" s="103"/>
      <c r="BA13" s="103"/>
      <c r="BB13" s="103"/>
      <c r="BC13" s="103"/>
      <c r="BD13" s="103"/>
      <c r="BE13" s="103"/>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1">
        <v>8</v>
      </c>
      <c r="C14" s="30" t="s">
        <v>180</v>
      </c>
      <c r="D14" s="31" t="s">
        <v>181</v>
      </c>
      <c r="E14" s="31" t="s">
        <v>46</v>
      </c>
      <c r="F14" s="31">
        <v>2</v>
      </c>
      <c r="G14" s="45"/>
      <c r="H14" s="101">
        <v>1.2174019936355762</v>
      </c>
      <c r="I14" s="101">
        <v>1.2174019712838344</v>
      </c>
      <c r="J14" s="101">
        <v>1.2174020141246729</v>
      </c>
      <c r="K14" s="101">
        <v>1.217402066278737</v>
      </c>
      <c r="L14" s="101">
        <v>1.2174020588281564</v>
      </c>
      <c r="M14" s="101">
        <v>1.2174019936355762</v>
      </c>
      <c r="N14" s="101">
        <v>1.2174020290258341</v>
      </c>
      <c r="O14" s="101">
        <v>1.2174019563826732</v>
      </c>
      <c r="P14" s="101">
        <v>1.217402066278737</v>
      </c>
      <c r="Q14" s="101">
        <v>1.2174020476522855</v>
      </c>
      <c r="R14" s="101">
        <v>1.2174019871163182</v>
      </c>
      <c r="S14" s="101">
        <v>1.2174020262318663</v>
      </c>
      <c r="T14" s="101">
        <v>1.2174019945668988</v>
      </c>
      <c r="U14" s="101">
        <v>1.2174019805970602</v>
      </c>
      <c r="V14" s="101">
        <v>1.217402053240221</v>
      </c>
      <c r="W14" s="101">
        <v>1.2174020476522855</v>
      </c>
      <c r="X14" s="101">
        <v>1.2174019889789633</v>
      </c>
      <c r="Y14" s="101">
        <v>1.2174019619706087</v>
      </c>
      <c r="Z14" s="101">
        <v>1.2174020672100596</v>
      </c>
      <c r="AA14" s="101">
        <v>1.2174019861849956</v>
      </c>
      <c r="AB14" s="101">
        <v>1.2174019563826732</v>
      </c>
      <c r="AC14" s="101">
        <v>1.2174019582453184</v>
      </c>
      <c r="AD14" s="101">
        <v>1.2174019480007701</v>
      </c>
      <c r="AE14" s="101">
        <v>1.2174020523088984</v>
      </c>
      <c r="AF14" s="101">
        <v>1.2174019666272216</v>
      </c>
      <c r="AG14" s="101">
        <v>1.217401959176641</v>
      </c>
      <c r="AH14" s="101">
        <v>1.2174019563826732</v>
      </c>
      <c r="AI14" s="101">
        <v>1.2174019610392861</v>
      </c>
      <c r="AJ14" s="101">
        <v>1.2174020420643501</v>
      </c>
      <c r="AK14" s="101">
        <v>1.2174019638332538</v>
      </c>
      <c r="AL14" s="101">
        <v>1.2174020280945115</v>
      </c>
      <c r="AM14" s="101">
        <v>1.2174019973608665</v>
      </c>
      <c r="AN14" s="101">
        <v>1.2174019778030924</v>
      </c>
      <c r="AO14" s="101">
        <v>1.2174019871163182</v>
      </c>
      <c r="AP14" s="101">
        <v>1.2174020057427697</v>
      </c>
      <c r="AQ14" s="101">
        <v>1.2174019982921891</v>
      </c>
      <c r="AR14" s="101">
        <v>1.2174020131933503</v>
      </c>
      <c r="AS14" s="101">
        <v>1.2174020169186406</v>
      </c>
      <c r="AT14" s="101">
        <v>1.2174020271631889</v>
      </c>
      <c r="AU14" s="101">
        <v>1.21740200946806</v>
      </c>
      <c r="AV14" s="101"/>
      <c r="AW14" s="101"/>
      <c r="AX14" s="101"/>
      <c r="AY14" s="101"/>
      <c r="AZ14" s="101"/>
      <c r="BA14" s="101"/>
      <c r="BB14" s="101"/>
      <c r="BC14" s="101"/>
      <c r="BD14" s="101"/>
      <c r="BE14" s="101"/>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1">
        <v>9</v>
      </c>
      <c r="C15" s="30" t="s">
        <v>183</v>
      </c>
      <c r="D15" s="31" t="s">
        <v>184</v>
      </c>
      <c r="E15" s="31" t="s">
        <v>185</v>
      </c>
      <c r="F15" s="31">
        <v>2</v>
      </c>
      <c r="G15" s="45"/>
      <c r="H15" s="101">
        <v>62.190012353463118</v>
      </c>
      <c r="I15" s="101">
        <v>61.327474708354629</v>
      </c>
      <c r="J15" s="101">
        <v>60.551065856871034</v>
      </c>
      <c r="K15" s="101">
        <v>59.906675687003151</v>
      </c>
      <c r="L15" s="101">
        <v>59.379365507519054</v>
      </c>
      <c r="M15" s="101">
        <v>58.867765081208802</v>
      </c>
      <c r="N15" s="101">
        <v>58.414104427005803</v>
      </c>
      <c r="O15" s="101">
        <v>58.02655093870667</v>
      </c>
      <c r="P15" s="101">
        <v>57.641309715619386</v>
      </c>
      <c r="Q15" s="101">
        <v>57.255549186367688</v>
      </c>
      <c r="R15" s="101">
        <v>56.868976394399638</v>
      </c>
      <c r="S15" s="101">
        <v>56.494254293487593</v>
      </c>
      <c r="T15" s="101">
        <v>56.13765562710828</v>
      </c>
      <c r="U15" s="101">
        <v>55.780751283696766</v>
      </c>
      <c r="V15" s="101">
        <v>55.444265311024807</v>
      </c>
      <c r="W15" s="101">
        <v>55.104553719162631</v>
      </c>
      <c r="X15" s="101">
        <v>54.771478587601429</v>
      </c>
      <c r="Y15" s="101">
        <v>54.448686056096804</v>
      </c>
      <c r="Z15" s="101">
        <v>54.13324675720505</v>
      </c>
      <c r="AA15" s="101">
        <v>53.822597983768055</v>
      </c>
      <c r="AB15" s="101">
        <v>53.519543364191271</v>
      </c>
      <c r="AC15" s="101">
        <v>53.226075741690124</v>
      </c>
      <c r="AD15" s="101">
        <v>52.940660554615178</v>
      </c>
      <c r="AE15" s="101">
        <v>52.666047632662199</v>
      </c>
      <c r="AF15" s="101">
        <v>52.395330196077509</v>
      </c>
      <c r="AG15" s="101">
        <v>52.128170167961954</v>
      </c>
      <c r="AH15" s="101">
        <v>51.865286569123683</v>
      </c>
      <c r="AI15" s="101">
        <v>51.610114028701638</v>
      </c>
      <c r="AJ15" s="101">
        <v>51.35685552392377</v>
      </c>
      <c r="AK15" s="101">
        <v>51.111015833040035</v>
      </c>
      <c r="AL15" s="101">
        <v>50.866687737010771</v>
      </c>
      <c r="AM15" s="101">
        <v>50.623258475774364</v>
      </c>
      <c r="AN15" s="101">
        <v>50.38314606028753</v>
      </c>
      <c r="AO15" s="101">
        <v>50.143063819065659</v>
      </c>
      <c r="AP15" s="101">
        <v>49.897551895634308</v>
      </c>
      <c r="AQ15" s="101">
        <v>49.651435008047862</v>
      </c>
      <c r="AR15" s="101">
        <v>49.407080623172213</v>
      </c>
      <c r="AS15" s="101">
        <v>49.161834648872059</v>
      </c>
      <c r="AT15" s="101">
        <v>48.921483822360798</v>
      </c>
      <c r="AU15" s="101">
        <v>48.68524211432463</v>
      </c>
      <c r="AV15" s="101"/>
      <c r="AW15" s="101"/>
      <c r="AX15" s="101"/>
      <c r="AY15" s="101"/>
      <c r="AZ15" s="101"/>
      <c r="BA15" s="101"/>
      <c r="BB15" s="101"/>
      <c r="BC15" s="101"/>
      <c r="BD15" s="101"/>
      <c r="BE15" s="101"/>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1">
        <v>10</v>
      </c>
      <c r="C16" s="30" t="s">
        <v>187</v>
      </c>
      <c r="D16" s="31" t="s">
        <v>188</v>
      </c>
      <c r="E16" s="31" t="s">
        <v>189</v>
      </c>
      <c r="F16" s="31">
        <v>2</v>
      </c>
      <c r="G16" s="45"/>
      <c r="H16" s="101">
        <v>12.169060763902962</v>
      </c>
      <c r="I16" s="101">
        <v>12.521376973949373</v>
      </c>
      <c r="J16" s="101">
        <v>12.84922150336206</v>
      </c>
      <c r="K16" s="101">
        <v>13.130709413439035</v>
      </c>
      <c r="L16" s="101">
        <v>13.375089249573648</v>
      </c>
      <c r="M16" s="101">
        <v>13.61098696757108</v>
      </c>
      <c r="N16" s="101">
        <v>13.821946961805224</v>
      </c>
      <c r="O16" s="101">
        <v>14.004592785611749</v>
      </c>
      <c r="P16" s="101">
        <v>14.175420997897163</v>
      </c>
      <c r="Q16" s="101">
        <v>14.333619973389432</v>
      </c>
      <c r="R16" s="101">
        <v>14.480128344381228</v>
      </c>
      <c r="S16" s="101">
        <v>14.620972148841247</v>
      </c>
      <c r="T16" s="101">
        <v>14.756912322947755</v>
      </c>
      <c r="U16" s="101">
        <v>14.894647703738883</v>
      </c>
      <c r="V16" s="101">
        <v>15.026334539754316</v>
      </c>
      <c r="W16" s="101">
        <v>15.160814266419038</v>
      </c>
      <c r="X16" s="101">
        <v>15.29431908368133</v>
      </c>
      <c r="Y16" s="101">
        <v>15.425348745891824</v>
      </c>
      <c r="Z16" s="101">
        <v>15.554956428008154</v>
      </c>
      <c r="AA16" s="101">
        <v>15.684094250900671</v>
      </c>
      <c r="AB16" s="101">
        <v>15.811580277746543</v>
      </c>
      <c r="AC16" s="101">
        <v>15.936512013198808</v>
      </c>
      <c r="AD16" s="101">
        <v>16.059420120669529</v>
      </c>
      <c r="AE16" s="101">
        <v>16.179061208618805</v>
      </c>
      <c r="AF16" s="101">
        <v>16.298247078666463</v>
      </c>
      <c r="AG16" s="101">
        <v>16.417094720294699</v>
      </c>
      <c r="AH16" s="101">
        <v>16.535262507153675</v>
      </c>
      <c r="AI16" s="101">
        <v>16.651204439112917</v>
      </c>
      <c r="AJ16" s="101">
        <v>16.767406821018085</v>
      </c>
      <c r="AK16" s="101">
        <v>16.881393476156518</v>
      </c>
      <c r="AL16" s="101">
        <v>16.995757556287572</v>
      </c>
      <c r="AM16" s="101">
        <v>17.110770698869601</v>
      </c>
      <c r="AN16" s="101">
        <v>17.225324474973604</v>
      </c>
      <c r="AO16" s="101">
        <v>17.340918607776985</v>
      </c>
      <c r="AP16" s="101">
        <v>17.460129891289398</v>
      </c>
      <c r="AQ16" s="101">
        <v>17.580761238234118</v>
      </c>
      <c r="AR16" s="101">
        <v>17.701706365915015</v>
      </c>
      <c r="AS16" s="101">
        <v>17.824239659355953</v>
      </c>
      <c r="AT16" s="101">
        <v>17.945565523812547</v>
      </c>
      <c r="AU16" s="101">
        <v>18.066017960896716</v>
      </c>
      <c r="AV16" s="101"/>
      <c r="AW16" s="101"/>
      <c r="AX16" s="101"/>
      <c r="AY16" s="101"/>
      <c r="AZ16" s="101"/>
      <c r="BA16" s="101"/>
      <c r="BB16" s="101"/>
      <c r="BC16" s="101"/>
      <c r="BD16" s="101"/>
      <c r="BE16" s="101"/>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1">
        <v>11</v>
      </c>
      <c r="C17" s="30" t="s">
        <v>191</v>
      </c>
      <c r="D17" s="31" t="s">
        <v>192</v>
      </c>
      <c r="E17" s="31" t="s">
        <v>189</v>
      </c>
      <c r="F17" s="31">
        <v>2</v>
      </c>
      <c r="G17" s="45"/>
      <c r="H17" s="101">
        <v>19.575522621162236</v>
      </c>
      <c r="I17" s="101">
        <v>19.850841357372701</v>
      </c>
      <c r="J17" s="101">
        <v>20.105377120897174</v>
      </c>
      <c r="K17" s="101">
        <v>20.321642827242613</v>
      </c>
      <c r="L17" s="101">
        <v>20.502106218598783</v>
      </c>
      <c r="M17" s="101">
        <v>20.680282187648118</v>
      </c>
      <c r="N17" s="101">
        <v>20.840891784057021</v>
      </c>
      <c r="O17" s="101">
        <v>20.98008474893868</v>
      </c>
      <c r="P17" s="101">
        <v>21.120305424788967</v>
      </c>
      <c r="Q17" s="101">
        <v>21.262603624491021</v>
      </c>
      <c r="R17" s="101">
        <v>21.407137323403731</v>
      </c>
      <c r="S17" s="101">
        <v>21.54912993288599</v>
      </c>
      <c r="T17" s="101">
        <v>21.686014155158773</v>
      </c>
      <c r="U17" s="101">
        <v>21.824768447550014</v>
      </c>
      <c r="V17" s="101">
        <v>21.95722220162861</v>
      </c>
      <c r="W17" s="101">
        <v>22.092585194623098</v>
      </c>
      <c r="X17" s="101">
        <v>22.226933074882254</v>
      </c>
      <c r="Y17" s="101">
        <v>22.35870229662396</v>
      </c>
      <c r="Z17" s="101">
        <v>22.488990410463884</v>
      </c>
      <c r="AA17" s="101">
        <v>22.618788980646059</v>
      </c>
      <c r="AB17" s="101">
        <v>22.746867403155193</v>
      </c>
      <c r="AC17" s="101">
        <v>22.87228470784612</v>
      </c>
      <c r="AD17" s="101">
        <v>22.995594222797081</v>
      </c>
      <c r="AE17" s="101">
        <v>23.115500536514446</v>
      </c>
      <c r="AF17" s="101">
        <v>23.234932618448511</v>
      </c>
      <c r="AG17" s="101">
        <v>23.354012911906466</v>
      </c>
      <c r="AH17" s="101">
        <v>23.472384650958702</v>
      </c>
      <c r="AI17" s="101">
        <v>23.588437730679289</v>
      </c>
      <c r="AJ17" s="101">
        <v>23.70476209348999</v>
      </c>
      <c r="AK17" s="101">
        <v>23.818778476445004</v>
      </c>
      <c r="AL17" s="101">
        <v>23.933188541559502</v>
      </c>
      <c r="AM17" s="101">
        <v>24.048274133587256</v>
      </c>
      <c r="AN17" s="101">
        <v>24.162881300551817</v>
      </c>
      <c r="AO17" s="101">
        <v>24.278572037583217</v>
      </c>
      <c r="AP17" s="101">
        <v>24.398030754877254</v>
      </c>
      <c r="AQ17" s="101">
        <v>24.518969050841406</v>
      </c>
      <c r="AR17" s="101">
        <v>24.640233704121783</v>
      </c>
      <c r="AS17" s="101">
        <v>24.763152669416741</v>
      </c>
      <c r="AT17" s="101">
        <v>24.884814033517614</v>
      </c>
      <c r="AU17" s="101">
        <v>25.005565477302298</v>
      </c>
      <c r="AV17" s="101"/>
      <c r="AW17" s="101"/>
      <c r="AX17" s="101"/>
      <c r="AY17" s="101"/>
      <c r="AZ17" s="101"/>
      <c r="BA17" s="101"/>
      <c r="BB17" s="101"/>
      <c r="BC17" s="101"/>
      <c r="BD17" s="101"/>
      <c r="BE17" s="101"/>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1">
        <v>12</v>
      </c>
      <c r="C18" s="30" t="s">
        <v>194</v>
      </c>
      <c r="D18" s="31" t="s">
        <v>195</v>
      </c>
      <c r="E18" s="31" t="s">
        <v>189</v>
      </c>
      <c r="F18" s="31">
        <v>2</v>
      </c>
      <c r="G18" s="45"/>
      <c r="H18" s="101">
        <v>40.133576571941376</v>
      </c>
      <c r="I18" s="101">
        <v>40.649229526519775</v>
      </c>
      <c r="J18" s="101">
        <v>41.087467133998871</v>
      </c>
      <c r="K18" s="101">
        <v>41.432979583740234</v>
      </c>
      <c r="L18" s="101">
        <v>41.662856638431549</v>
      </c>
      <c r="M18" s="101">
        <v>41.891307175159454</v>
      </c>
      <c r="N18" s="101">
        <v>42.062192976474762</v>
      </c>
      <c r="O18" s="101">
        <v>42.171262145042419</v>
      </c>
      <c r="P18" s="101">
        <v>42.311051070690155</v>
      </c>
      <c r="Q18" s="101">
        <v>42.449192464351654</v>
      </c>
      <c r="R18" s="101">
        <v>42.596543669700623</v>
      </c>
      <c r="S18" s="101">
        <v>42.741551280021667</v>
      </c>
      <c r="T18" s="101">
        <v>42.911197662353516</v>
      </c>
      <c r="U18" s="101">
        <v>43.095512688159943</v>
      </c>
      <c r="V18" s="101">
        <v>43.262520432472229</v>
      </c>
      <c r="W18" s="101">
        <v>43.434862732887268</v>
      </c>
      <c r="X18" s="101">
        <v>43.597789943218231</v>
      </c>
      <c r="Y18" s="101">
        <v>43.75740122795105</v>
      </c>
      <c r="Z18" s="101">
        <v>43.936148762702942</v>
      </c>
      <c r="AA18" s="101">
        <v>44.116612195968628</v>
      </c>
      <c r="AB18" s="101">
        <v>44.283679366111755</v>
      </c>
      <c r="AC18" s="101">
        <v>44.450262069702148</v>
      </c>
      <c r="AD18" s="101">
        <v>44.616107165813446</v>
      </c>
      <c r="AE18" s="101">
        <v>44.785247027873993</v>
      </c>
      <c r="AF18" s="101">
        <v>44.959544718265533</v>
      </c>
      <c r="AG18" s="101">
        <v>45.147367656230927</v>
      </c>
      <c r="AH18" s="101">
        <v>45.335239052772522</v>
      </c>
      <c r="AI18" s="101">
        <v>45.534408628940582</v>
      </c>
      <c r="AJ18" s="101">
        <v>45.747925877571106</v>
      </c>
      <c r="AK18" s="101">
        <v>45.980958580970764</v>
      </c>
      <c r="AL18" s="101">
        <v>46.224121451377869</v>
      </c>
      <c r="AM18" s="101">
        <v>46.478174149990082</v>
      </c>
      <c r="AN18" s="101">
        <v>46.734960913658142</v>
      </c>
      <c r="AO18" s="101">
        <v>46.984952807426453</v>
      </c>
      <c r="AP18" s="101">
        <v>47.224903345108032</v>
      </c>
      <c r="AQ18" s="101">
        <v>47.455222845077515</v>
      </c>
      <c r="AR18" s="101">
        <v>47.685695648193359</v>
      </c>
      <c r="AS18" s="101">
        <v>47.92470121383667</v>
      </c>
      <c r="AT18" s="101">
        <v>48.168802857398987</v>
      </c>
      <c r="AU18" s="101">
        <v>48.422157287597656</v>
      </c>
      <c r="AV18" s="101"/>
      <c r="AW18" s="101"/>
      <c r="AX18" s="101"/>
      <c r="AY18" s="101"/>
      <c r="AZ18" s="101"/>
      <c r="BA18" s="101"/>
      <c r="BB18" s="101"/>
      <c r="BC18" s="101"/>
      <c r="BD18" s="101"/>
      <c r="BE18" s="101"/>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1">
        <v>13</v>
      </c>
      <c r="C19" s="30" t="s">
        <v>197</v>
      </c>
      <c r="D19" s="31" t="s">
        <v>198</v>
      </c>
      <c r="E19" s="31" t="s">
        <v>199</v>
      </c>
      <c r="F19" s="31">
        <v>1</v>
      </c>
      <c r="G19" s="45"/>
      <c r="H19" s="101">
        <v>1.9312028693124466</v>
      </c>
      <c r="I19" s="101">
        <v>1.9384502332954956</v>
      </c>
      <c r="J19" s="101">
        <v>1.9456419779727179</v>
      </c>
      <c r="K19" s="101">
        <v>1.9524455616474745</v>
      </c>
      <c r="L19" s="101">
        <v>1.9589219618727582</v>
      </c>
      <c r="M19" s="101">
        <v>1.9653810818149147</v>
      </c>
      <c r="N19" s="101">
        <v>1.9716982354488239</v>
      </c>
      <c r="O19" s="101">
        <v>1.9778659565429304</v>
      </c>
      <c r="P19" s="101">
        <v>1.9840816471259735</v>
      </c>
      <c r="Q19" s="101">
        <v>1.9903476475592508</v>
      </c>
      <c r="R19" s="101">
        <v>1.9966471454417172</v>
      </c>
      <c r="S19" s="101">
        <v>2.0029169937564109</v>
      </c>
      <c r="T19" s="101">
        <v>2.0091277073751312</v>
      </c>
      <c r="U19" s="101">
        <v>2.0153311032670946</v>
      </c>
      <c r="V19" s="101">
        <v>2.0214707424938463</v>
      </c>
      <c r="W19" s="101">
        <v>2.0276119201941274</v>
      </c>
      <c r="X19" s="101">
        <v>2.033728098339588</v>
      </c>
      <c r="Y19" s="101">
        <v>2.0398098881573996</v>
      </c>
      <c r="Z19" s="101">
        <v>2.0458656411965994</v>
      </c>
      <c r="AA19" s="101">
        <v>2.0519027240559553</v>
      </c>
      <c r="AB19" s="101">
        <v>2.0579139588553597</v>
      </c>
      <c r="AC19" s="101">
        <v>2.063894602576068</v>
      </c>
      <c r="AD19" s="101">
        <v>2.0698491880769154</v>
      </c>
      <c r="AE19" s="101">
        <v>2.0757712526284604</v>
      </c>
      <c r="AF19" s="101">
        <v>2.0816787926796891</v>
      </c>
      <c r="AG19" s="101">
        <v>2.0875728432722607</v>
      </c>
      <c r="AH19" s="101">
        <v>2.093451629953778</v>
      </c>
      <c r="AI19" s="101">
        <v>2.0993072170943816</v>
      </c>
      <c r="AJ19" s="101">
        <v>2.1051542331079758</v>
      </c>
      <c r="AK19" s="101">
        <v>2.1109788626962862</v>
      </c>
      <c r="AL19" s="101">
        <v>2.1167961917235023</v>
      </c>
      <c r="AM19" s="101">
        <v>2.1226079553629864</v>
      </c>
      <c r="AN19" s="101">
        <v>2.1284079496368156</v>
      </c>
      <c r="AO19" s="101">
        <v>2.1342043381776472</v>
      </c>
      <c r="AP19" s="101">
        <v>2.1400102377595416</v>
      </c>
      <c r="AQ19" s="101">
        <v>2.1458138202655137</v>
      </c>
      <c r="AR19" s="101">
        <v>2.1516096375409237</v>
      </c>
      <c r="AS19" s="101">
        <v>2.1574040205146345</v>
      </c>
      <c r="AT19" s="101">
        <v>2.1631834064541442</v>
      </c>
      <c r="AU19" s="101">
        <v>2.1689496985455308</v>
      </c>
      <c r="AV19" s="101"/>
      <c r="AW19" s="101"/>
      <c r="AX19" s="101"/>
      <c r="AY19" s="101"/>
      <c r="AZ19" s="101"/>
      <c r="BA19" s="101"/>
      <c r="BB19" s="101"/>
      <c r="BC19" s="101"/>
      <c r="BD19" s="101"/>
      <c r="BE19" s="101"/>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1">
        <v>14</v>
      </c>
      <c r="C20" s="30" t="s">
        <v>201</v>
      </c>
      <c r="D20" s="31" t="s">
        <v>202</v>
      </c>
      <c r="E20" s="31" t="s">
        <v>199</v>
      </c>
      <c r="F20" s="31">
        <v>1</v>
      </c>
      <c r="G20" s="45"/>
      <c r="H20" s="101">
        <v>3.1293077210071791</v>
      </c>
      <c r="I20" s="101">
        <v>3.1277335352372053</v>
      </c>
      <c r="J20" s="101">
        <v>3.1168875177673083</v>
      </c>
      <c r="K20" s="101">
        <v>3.1028194954601425</v>
      </c>
      <c r="L20" s="101">
        <v>3.0748966710505288</v>
      </c>
      <c r="M20" s="101">
        <v>3.045583719994212</v>
      </c>
      <c r="N20" s="101">
        <v>3.0082442609642537</v>
      </c>
      <c r="O20" s="101">
        <v>2.9617769727581478</v>
      </c>
      <c r="P20" s="101">
        <v>2.9172305536897047</v>
      </c>
      <c r="Q20" s="101">
        <v>2.8684571906540022</v>
      </c>
      <c r="R20" s="101">
        <v>2.8208641730416675</v>
      </c>
      <c r="S20" s="101">
        <v>2.7726334271512569</v>
      </c>
      <c r="T20" s="101">
        <v>2.7295748956757944</v>
      </c>
      <c r="U20" s="101">
        <v>2.6897266179625849</v>
      </c>
      <c r="V20" s="101">
        <v>2.6491030872629522</v>
      </c>
      <c r="W20" s="101">
        <v>2.6081296960600846</v>
      </c>
      <c r="X20" s="101">
        <v>2.5651203041569426</v>
      </c>
      <c r="Y20" s="101">
        <v>2.5224233914013658</v>
      </c>
      <c r="Z20" s="101">
        <v>2.4843303558411827</v>
      </c>
      <c r="AA20" s="101">
        <v>2.4464433109962256</v>
      </c>
      <c r="AB20" s="101">
        <v>2.4064286591428603</v>
      </c>
      <c r="AC20" s="101">
        <v>2.3668806495670065</v>
      </c>
      <c r="AD20" s="101">
        <v>2.3275882801379337</v>
      </c>
      <c r="AE20" s="101">
        <v>2.2900941869874165</v>
      </c>
      <c r="AF20" s="101">
        <v>2.2534874495878316</v>
      </c>
      <c r="AG20" s="101">
        <v>2.2196641543973521</v>
      </c>
      <c r="AH20" s="101">
        <v>2.1855235415143426</v>
      </c>
      <c r="AI20" s="101">
        <v>2.1560702975896664</v>
      </c>
      <c r="AJ20" s="101">
        <v>2.1279641703223318</v>
      </c>
      <c r="AK20" s="101">
        <v>2.1048064559573838</v>
      </c>
      <c r="AL20" s="101">
        <v>2.082112204329126</v>
      </c>
      <c r="AM20" s="101">
        <v>2.0628735193444041</v>
      </c>
      <c r="AN20" s="101">
        <v>2.0444545200151607</v>
      </c>
      <c r="AO20" s="101">
        <v>2.0238029907490636</v>
      </c>
      <c r="AP20" s="101">
        <v>1.9988693709931087</v>
      </c>
      <c r="AQ20" s="101">
        <v>1.9709449739279779</v>
      </c>
      <c r="AR20" s="101">
        <v>1.9425141658702485</v>
      </c>
      <c r="AS20" s="101">
        <v>1.9152974194848018</v>
      </c>
      <c r="AT20" s="101">
        <v>1.8895611143121271</v>
      </c>
      <c r="AU20" s="101">
        <v>1.8665815592022013</v>
      </c>
      <c r="AV20" s="101"/>
      <c r="AW20" s="101"/>
      <c r="AX20" s="101"/>
      <c r="AY20" s="101"/>
      <c r="AZ20" s="101"/>
      <c r="BA20" s="101"/>
      <c r="BB20" s="101"/>
      <c r="BC20" s="101"/>
      <c r="BD20" s="101"/>
      <c r="BE20" s="101"/>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1">
        <v>15</v>
      </c>
      <c r="C21" s="30" t="s">
        <v>204</v>
      </c>
      <c r="D21" s="31" t="s">
        <v>205</v>
      </c>
      <c r="E21" s="31" t="s">
        <v>206</v>
      </c>
      <c r="F21" s="31">
        <v>0</v>
      </c>
      <c r="G21" s="45"/>
      <c r="H21" s="104">
        <v>0.67360988826465162</v>
      </c>
      <c r="I21" s="104">
        <v>0.6828192823997703</v>
      </c>
      <c r="J21" s="104">
        <v>0.69121610576529002</v>
      </c>
      <c r="K21" s="104">
        <v>0.69834679344562667</v>
      </c>
      <c r="L21" s="104">
        <v>0.70469287630323618</v>
      </c>
      <c r="M21" s="104">
        <v>0.71056347622760796</v>
      </c>
      <c r="N21" s="104">
        <v>0.71568796852200045</v>
      </c>
      <c r="O21" s="104">
        <v>0.7200673252634765</v>
      </c>
      <c r="P21" s="104">
        <v>0.72374440283934849</v>
      </c>
      <c r="Q21" s="104">
        <v>0.72665346389724828</v>
      </c>
      <c r="R21" s="104">
        <v>0.72885119201801918</v>
      </c>
      <c r="S21" s="104">
        <v>0.73082753709044246</v>
      </c>
      <c r="T21" s="104">
        <v>0.73271899711920208</v>
      </c>
      <c r="U21" s="104">
        <v>0.73460626675243113</v>
      </c>
      <c r="V21" s="104">
        <v>0.73639940690356009</v>
      </c>
      <c r="W21" s="104">
        <v>0.73820136285921711</v>
      </c>
      <c r="X21" s="104">
        <v>0.73996941474251932</v>
      </c>
      <c r="Y21" s="104">
        <v>0.74168809000863556</v>
      </c>
      <c r="Z21" s="104">
        <v>0.74337028001090033</v>
      </c>
      <c r="AA21" s="104">
        <v>0.74502712913951663</v>
      </c>
      <c r="AB21" s="104">
        <v>0.74664678893774328</v>
      </c>
      <c r="AC21" s="104">
        <v>0.74822098998337672</v>
      </c>
      <c r="AD21" s="104">
        <v>0.74975650863269816</v>
      </c>
      <c r="AE21" s="104">
        <v>0.75124189013430309</v>
      </c>
      <c r="AF21" s="104">
        <v>0.75270669459063755</v>
      </c>
      <c r="AG21" s="104">
        <v>0.75415247967879295</v>
      </c>
      <c r="AH21" s="104">
        <v>0.75557633007938674</v>
      </c>
      <c r="AI21" s="104">
        <v>0.75696384595546184</v>
      </c>
      <c r="AJ21" s="104">
        <v>0.75833964734862402</v>
      </c>
      <c r="AK21" s="104">
        <v>0.75968061201519932</v>
      </c>
      <c r="AL21" s="104">
        <v>0.76101173375898545</v>
      </c>
      <c r="AM21" s="104">
        <v>0.76233561014909179</v>
      </c>
      <c r="AN21" s="104">
        <v>0.76364216243829541</v>
      </c>
      <c r="AO21" s="104">
        <v>0.76494517869362844</v>
      </c>
      <c r="AP21" s="104">
        <v>0.76626734476548242</v>
      </c>
      <c r="AQ21" s="104">
        <v>0.7675884769073491</v>
      </c>
      <c r="AR21" s="104">
        <v>0.76889880281648781</v>
      </c>
      <c r="AS21" s="104">
        <v>0.77020930405680277</v>
      </c>
      <c r="AT21" s="104">
        <v>0.77149610143222325</v>
      </c>
      <c r="AU21" s="104">
        <v>0.77276254955720425</v>
      </c>
      <c r="AV21" s="104"/>
      <c r="AW21" s="104"/>
      <c r="AX21" s="104"/>
      <c r="AY21" s="104"/>
      <c r="AZ21" s="104"/>
      <c r="BA21" s="104"/>
      <c r="BB21" s="104"/>
      <c r="BC21" s="104"/>
      <c r="BD21" s="104"/>
      <c r="BE21" s="10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5" t="s">
        <v>335</v>
      </c>
      <c r="C25" s="26"/>
    </row>
    <row r="26" spans="2:88" x14ac:dyDescent="0.2">
      <c r="B26" s="26"/>
      <c r="C26" s="26"/>
    </row>
    <row r="27" spans="2:88" x14ac:dyDescent="0.2">
      <c r="B27" s="56"/>
      <c r="C27" s="26" t="s">
        <v>336</v>
      </c>
    </row>
    <row r="28" spans="2:88" x14ac:dyDescent="0.2">
      <c r="B28" s="26"/>
      <c r="C28" s="26"/>
    </row>
    <row r="29" spans="2:88" x14ac:dyDescent="0.2">
      <c r="B29" s="57"/>
      <c r="C29" s="26" t="s">
        <v>337</v>
      </c>
    </row>
    <row r="30" spans="2:88" x14ac:dyDescent="0.2"/>
    <row r="31" spans="2:88" x14ac:dyDescent="0.2"/>
    <row r="32" spans="2:88" x14ac:dyDescent="0.2"/>
    <row r="33" spans="2:9" s="26" customFormat="1" ht="15" x14ac:dyDescent="0.25">
      <c r="B33" s="143" t="s">
        <v>340</v>
      </c>
      <c r="C33" s="144"/>
      <c r="D33" s="144"/>
      <c r="E33" s="144"/>
      <c r="F33" s="144"/>
      <c r="G33" s="144"/>
      <c r="H33" s="144"/>
      <c r="I33" s="145"/>
    </row>
    <row r="34" spans="2:9" x14ac:dyDescent="0.2"/>
    <row r="35" spans="2:9" s="6" customFormat="1" ht="13.5" x14ac:dyDescent="0.2">
      <c r="B35" s="59" t="s">
        <v>333</v>
      </c>
      <c r="C35" s="146" t="s">
        <v>331</v>
      </c>
      <c r="D35" s="146"/>
      <c r="E35" s="146"/>
      <c r="F35" s="146"/>
      <c r="G35" s="146"/>
      <c r="H35" s="146"/>
      <c r="I35" s="146"/>
    </row>
    <row r="36" spans="2:9" s="6" customFormat="1" ht="89.65" customHeight="1" x14ac:dyDescent="0.2">
      <c r="B36" s="60">
        <v>1</v>
      </c>
      <c r="C36" s="139" t="s">
        <v>160</v>
      </c>
      <c r="D36" s="126"/>
      <c r="E36" s="126"/>
      <c r="F36" s="126"/>
      <c r="G36" s="126"/>
      <c r="H36" s="126"/>
      <c r="I36" s="126"/>
    </row>
    <row r="37" spans="2:9" s="6" customFormat="1" ht="76.5" customHeight="1" x14ac:dyDescent="0.2">
      <c r="B37" s="60">
        <f>B36+1</f>
        <v>2</v>
      </c>
      <c r="C37" s="127" t="s">
        <v>163</v>
      </c>
      <c r="D37" s="128"/>
      <c r="E37" s="128"/>
      <c r="F37" s="128"/>
      <c r="G37" s="128"/>
      <c r="H37" s="128"/>
      <c r="I37" s="129"/>
    </row>
    <row r="38" spans="2:9" s="6" customFormat="1" ht="58.15" customHeight="1" x14ac:dyDescent="0.2">
      <c r="B38" s="60">
        <f t="shared" ref="B38:B50" si="0">B37+1</f>
        <v>3</v>
      </c>
      <c r="C38" s="127" t="s">
        <v>166</v>
      </c>
      <c r="D38" s="128"/>
      <c r="E38" s="128"/>
      <c r="F38" s="128"/>
      <c r="G38" s="128"/>
      <c r="H38" s="128"/>
      <c r="I38" s="129"/>
    </row>
    <row r="39" spans="2:9" s="6" customFormat="1" ht="73.150000000000006" customHeight="1" x14ac:dyDescent="0.2">
      <c r="B39" s="60">
        <f t="shared" si="0"/>
        <v>4</v>
      </c>
      <c r="C39" s="127" t="s">
        <v>169</v>
      </c>
      <c r="D39" s="128"/>
      <c r="E39" s="128"/>
      <c r="F39" s="128"/>
      <c r="G39" s="128"/>
      <c r="H39" s="128"/>
      <c r="I39" s="129"/>
    </row>
    <row r="40" spans="2:9" s="6" customFormat="1" ht="59.65" customHeight="1" x14ac:dyDescent="0.2">
      <c r="B40" s="60">
        <f t="shared" si="0"/>
        <v>5</v>
      </c>
      <c r="C40" s="127" t="s">
        <v>173</v>
      </c>
      <c r="D40" s="128"/>
      <c r="E40" s="128"/>
      <c r="F40" s="128"/>
      <c r="G40" s="128"/>
      <c r="H40" s="128"/>
      <c r="I40" s="129"/>
    </row>
    <row r="41" spans="2:9" s="6" customFormat="1" ht="52.15" customHeight="1" x14ac:dyDescent="0.2">
      <c r="B41" s="60">
        <f t="shared" si="0"/>
        <v>6</v>
      </c>
      <c r="C41" s="127" t="s">
        <v>176</v>
      </c>
      <c r="D41" s="128"/>
      <c r="E41" s="128"/>
      <c r="F41" s="128"/>
      <c r="G41" s="128"/>
      <c r="H41" s="128"/>
      <c r="I41" s="129"/>
    </row>
    <row r="42" spans="2:9" s="6" customFormat="1" ht="54.4" customHeight="1" x14ac:dyDescent="0.2">
      <c r="B42" s="60">
        <f t="shared" si="0"/>
        <v>7</v>
      </c>
      <c r="C42" s="127" t="s">
        <v>179</v>
      </c>
      <c r="D42" s="128"/>
      <c r="E42" s="128"/>
      <c r="F42" s="128"/>
      <c r="G42" s="128"/>
      <c r="H42" s="128"/>
      <c r="I42" s="129"/>
    </row>
    <row r="43" spans="2:9" s="6" customFormat="1" ht="67.150000000000006" customHeight="1" x14ac:dyDescent="0.2">
      <c r="B43" s="60">
        <f t="shared" si="0"/>
        <v>8</v>
      </c>
      <c r="C43" s="127" t="s">
        <v>182</v>
      </c>
      <c r="D43" s="128"/>
      <c r="E43" s="128"/>
      <c r="F43" s="128"/>
      <c r="G43" s="128"/>
      <c r="H43" s="128"/>
      <c r="I43" s="129"/>
    </row>
    <row r="44" spans="2:9" s="6" customFormat="1" ht="67.150000000000006" customHeight="1" x14ac:dyDescent="0.2">
      <c r="B44" s="60">
        <f t="shared" si="0"/>
        <v>9</v>
      </c>
      <c r="C44" s="127" t="s">
        <v>186</v>
      </c>
      <c r="D44" s="128"/>
      <c r="E44" s="128"/>
      <c r="F44" s="128"/>
      <c r="G44" s="128"/>
      <c r="H44" s="128"/>
      <c r="I44" s="129"/>
    </row>
    <row r="45" spans="2:9" s="6" customFormat="1" ht="56.65" customHeight="1" x14ac:dyDescent="0.2">
      <c r="B45" s="60">
        <f t="shared" si="0"/>
        <v>10</v>
      </c>
      <c r="C45" s="127" t="s">
        <v>190</v>
      </c>
      <c r="D45" s="128"/>
      <c r="E45" s="128"/>
      <c r="F45" s="128"/>
      <c r="G45" s="128"/>
      <c r="H45" s="128"/>
      <c r="I45" s="129"/>
    </row>
    <row r="46" spans="2:9" s="6" customFormat="1" ht="94.9" customHeight="1" x14ac:dyDescent="0.2">
      <c r="B46" s="60">
        <f t="shared" si="0"/>
        <v>11</v>
      </c>
      <c r="C46" s="127" t="s">
        <v>193</v>
      </c>
      <c r="D46" s="128"/>
      <c r="E46" s="128"/>
      <c r="F46" s="128"/>
      <c r="G46" s="128"/>
      <c r="H46" s="128"/>
      <c r="I46" s="129"/>
    </row>
    <row r="47" spans="2:9" s="6" customFormat="1" ht="47.65" customHeight="1" x14ac:dyDescent="0.2">
      <c r="B47" s="60">
        <f t="shared" si="0"/>
        <v>12</v>
      </c>
      <c r="C47" s="127" t="s">
        <v>196</v>
      </c>
      <c r="D47" s="128"/>
      <c r="E47" s="128"/>
      <c r="F47" s="128"/>
      <c r="G47" s="128"/>
      <c r="H47" s="128"/>
      <c r="I47" s="129"/>
    </row>
    <row r="48" spans="2:9" s="6" customFormat="1" ht="46.9" customHeight="1" x14ac:dyDescent="0.2">
      <c r="B48" s="60">
        <f t="shared" si="0"/>
        <v>13</v>
      </c>
      <c r="C48" s="127" t="s">
        <v>200</v>
      </c>
      <c r="D48" s="128"/>
      <c r="E48" s="128"/>
      <c r="F48" s="128"/>
      <c r="G48" s="128"/>
      <c r="H48" s="128"/>
      <c r="I48" s="129"/>
    </row>
    <row r="49" spans="2:9" s="6" customFormat="1" ht="31.15" customHeight="1" x14ac:dyDescent="0.2">
      <c r="B49" s="60">
        <f t="shared" si="0"/>
        <v>14</v>
      </c>
      <c r="C49" s="127" t="s">
        <v>203</v>
      </c>
      <c r="D49" s="128"/>
      <c r="E49" s="128"/>
      <c r="F49" s="128"/>
      <c r="G49" s="128"/>
      <c r="H49" s="128"/>
      <c r="I49" s="129"/>
    </row>
    <row r="50" spans="2:9" s="6" customFormat="1" ht="48.4" customHeight="1" x14ac:dyDescent="0.2">
      <c r="B50" s="60">
        <f t="shared" si="0"/>
        <v>15</v>
      </c>
      <c r="C50" s="127" t="s">
        <v>207</v>
      </c>
      <c r="D50" s="128"/>
      <c r="E50" s="128"/>
      <c r="F50" s="128"/>
      <c r="G50" s="128"/>
      <c r="H50" s="128"/>
      <c r="I50" s="129"/>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topLeftCell="K1" zoomScaleNormal="100" workbookViewId="0">
      <selection activeCell="H9" sqref="H9"/>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5" t="s">
        <v>208</v>
      </c>
      <c r="C1" s="125"/>
      <c r="D1" s="125"/>
      <c r="E1" s="125"/>
      <c r="F1" s="12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0" t="s">
        <v>2</v>
      </c>
      <c r="C3" s="131"/>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58" t="s">
        <v>329</v>
      </c>
      <c r="C4" s="58"/>
      <c r="D4" s="147" t="str">
        <f>'Cover sheet'!C6</f>
        <v>Blyth</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2" t="s">
        <v>58</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210</v>
      </c>
      <c r="E7" s="37" t="s">
        <v>46</v>
      </c>
      <c r="F7" s="37">
        <v>2</v>
      </c>
      <c r="G7" s="45"/>
      <c r="H7" s="101">
        <v>9.0872722780331969</v>
      </c>
      <c r="I7" s="101">
        <v>9.1038854559883475</v>
      </c>
      <c r="J7" s="101">
        <v>9.1200691452249885</v>
      </c>
      <c r="K7" s="101">
        <v>9.1306486940011382</v>
      </c>
      <c r="L7" s="101">
        <v>9.1218106588348746</v>
      </c>
      <c r="M7" s="101">
        <v>9.1132673164829612</v>
      </c>
      <c r="N7" s="101">
        <v>9.0957348635420203</v>
      </c>
      <c r="O7" s="101">
        <v>9.0757931312546134</v>
      </c>
      <c r="P7" s="101">
        <v>9.0566123416647315</v>
      </c>
      <c r="Q7" s="101">
        <v>9.0428053280338645</v>
      </c>
      <c r="R7" s="101">
        <v>9.0327888270840049</v>
      </c>
      <c r="S7" s="101">
        <v>9.0243153562769294</v>
      </c>
      <c r="T7" s="101">
        <v>9.0135947158560157</v>
      </c>
      <c r="U7" s="101">
        <v>9.0108207305893302</v>
      </c>
      <c r="V7" s="101">
        <v>9.0101364022120833</v>
      </c>
      <c r="W7" s="101">
        <v>9.014743379317224</v>
      </c>
      <c r="X7" s="101">
        <v>9.0233840784057975</v>
      </c>
      <c r="Y7" s="101">
        <v>9.0323621844872832</v>
      </c>
      <c r="Z7" s="101">
        <v>9.0451510613784194</v>
      </c>
      <c r="AA7" s="101">
        <v>9.0553580736741424</v>
      </c>
      <c r="AB7" s="101">
        <v>9.0644781952723861</v>
      </c>
      <c r="AC7" s="101">
        <v>9.0752912973985076</v>
      </c>
      <c r="AD7" s="101">
        <v>9.0871387561783195</v>
      </c>
      <c r="AE7" s="101">
        <v>9.0999268880113959</v>
      </c>
      <c r="AF7" s="101">
        <v>9.1117391278967261</v>
      </c>
      <c r="AG7" s="101">
        <v>9.1258969670161605</v>
      </c>
      <c r="AH7" s="101">
        <v>9.1081415703520179</v>
      </c>
      <c r="AI7" s="101">
        <v>9.1292497059330344</v>
      </c>
      <c r="AJ7" s="101">
        <v>9.1494473656639457</v>
      </c>
      <c r="AK7" s="101">
        <v>9.1731524607166648</v>
      </c>
      <c r="AL7" s="101">
        <v>9.1978138936683536</v>
      </c>
      <c r="AM7" s="101">
        <v>9.2311413688585162</v>
      </c>
      <c r="AN7" s="101">
        <v>9.2511710887774825</v>
      </c>
      <c r="AO7" s="101">
        <v>9.2781494176015258</v>
      </c>
      <c r="AP7" s="101">
        <v>9.304363421164453</v>
      </c>
      <c r="AQ7" s="101">
        <v>9.3303118078038096</v>
      </c>
      <c r="AR7" s="101">
        <v>9.3544733254238963</v>
      </c>
      <c r="AS7" s="101">
        <v>9.3808738468214869</v>
      </c>
      <c r="AT7" s="101">
        <v>9.4081686725839972</v>
      </c>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213</v>
      </c>
      <c r="E8" s="31" t="s">
        <v>46</v>
      </c>
      <c r="F8" s="31">
        <v>2</v>
      </c>
      <c r="G8" s="45"/>
      <c r="H8" s="101">
        <v>13.106711000000001</v>
      </c>
      <c r="I8" s="101">
        <v>13.106711000000001</v>
      </c>
      <c r="J8" s="101">
        <v>13.106711000000001</v>
      </c>
      <c r="K8" s="101">
        <v>13.106711000000001</v>
      </c>
      <c r="L8" s="101">
        <v>13.106711000000001</v>
      </c>
      <c r="M8" s="101">
        <v>13.106711000000001</v>
      </c>
      <c r="N8" s="101">
        <v>13.106711000000001</v>
      </c>
      <c r="O8" s="101">
        <v>13.106711000000001</v>
      </c>
      <c r="P8" s="101">
        <v>13.106711000000001</v>
      </c>
      <c r="Q8" s="101">
        <v>13.106711000000001</v>
      </c>
      <c r="R8" s="101">
        <v>13.106711000000001</v>
      </c>
      <c r="S8" s="101">
        <v>13.106711000000001</v>
      </c>
      <c r="T8" s="101">
        <v>13.106711000000001</v>
      </c>
      <c r="U8" s="101">
        <v>13.106711000000001</v>
      </c>
      <c r="V8" s="101">
        <v>13.106711000000001</v>
      </c>
      <c r="W8" s="101">
        <v>13.106711000000001</v>
      </c>
      <c r="X8" s="101">
        <v>13.106711000000001</v>
      </c>
      <c r="Y8" s="101">
        <v>13.106711000000001</v>
      </c>
      <c r="Z8" s="101">
        <v>13.106711000000001</v>
      </c>
      <c r="AA8" s="101">
        <v>13.106711000000001</v>
      </c>
      <c r="AB8" s="101">
        <v>13.106711000000001</v>
      </c>
      <c r="AC8" s="101">
        <v>13.106711000000001</v>
      </c>
      <c r="AD8" s="101">
        <v>13.106711000000001</v>
      </c>
      <c r="AE8" s="101">
        <v>13.106711000000001</v>
      </c>
      <c r="AF8" s="101">
        <v>13.106711000000001</v>
      </c>
      <c r="AG8" s="101">
        <v>13.106711000000001</v>
      </c>
      <c r="AH8" s="101">
        <v>13.106711000000001</v>
      </c>
      <c r="AI8" s="101">
        <v>13.106711000000001</v>
      </c>
      <c r="AJ8" s="101">
        <v>13.106711000000001</v>
      </c>
      <c r="AK8" s="101">
        <v>13.106711000000001</v>
      </c>
      <c r="AL8" s="101">
        <v>13.106711000000001</v>
      </c>
      <c r="AM8" s="101">
        <v>13.106711000000001</v>
      </c>
      <c r="AN8" s="101">
        <v>13.106711000000001</v>
      </c>
      <c r="AO8" s="101">
        <v>13.106711000000001</v>
      </c>
      <c r="AP8" s="101">
        <v>13.106711000000001</v>
      </c>
      <c r="AQ8" s="101">
        <v>13.106711000000001</v>
      </c>
      <c r="AR8" s="101">
        <v>13.106711000000001</v>
      </c>
      <c r="AS8" s="101">
        <v>13.106711000000001</v>
      </c>
      <c r="AT8" s="101">
        <v>13.106711000000001</v>
      </c>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1">
        <f t="shared" ref="B9:B11" si="0">B8+1</f>
        <v>3</v>
      </c>
      <c r="C9" s="30" t="s">
        <v>215</v>
      </c>
      <c r="D9" s="31" t="s">
        <v>216</v>
      </c>
      <c r="E9" s="31" t="s">
        <v>46</v>
      </c>
      <c r="F9" s="31">
        <v>2</v>
      </c>
      <c r="G9" s="45"/>
      <c r="H9" s="101">
        <v>13.071098000000001</v>
      </c>
      <c r="I9" s="101">
        <v>13.071098000000001</v>
      </c>
      <c r="J9" s="101">
        <v>13.071098000000001</v>
      </c>
      <c r="K9" s="101">
        <v>13.071098000000001</v>
      </c>
      <c r="L9" s="101">
        <v>13.071098000000001</v>
      </c>
      <c r="M9" s="101">
        <v>13.071098000000001</v>
      </c>
      <c r="N9" s="101">
        <v>13.071098000000001</v>
      </c>
      <c r="O9" s="101">
        <v>13.071098000000001</v>
      </c>
      <c r="P9" s="101">
        <v>13.071098000000001</v>
      </c>
      <c r="Q9" s="101">
        <v>13.071098000000001</v>
      </c>
      <c r="R9" s="101">
        <v>13.071098000000001</v>
      </c>
      <c r="S9" s="101">
        <v>13.071098000000001</v>
      </c>
      <c r="T9" s="101">
        <v>13.071098000000001</v>
      </c>
      <c r="U9" s="101">
        <v>13.071098000000001</v>
      </c>
      <c r="V9" s="101">
        <v>13.071098000000001</v>
      </c>
      <c r="W9" s="101">
        <v>13.071098000000001</v>
      </c>
      <c r="X9" s="101">
        <v>13.071098000000001</v>
      </c>
      <c r="Y9" s="101">
        <v>13.071098000000001</v>
      </c>
      <c r="Z9" s="101">
        <v>13.071098000000001</v>
      </c>
      <c r="AA9" s="101">
        <v>13.071098000000001</v>
      </c>
      <c r="AB9" s="101">
        <v>13.071098000000001</v>
      </c>
      <c r="AC9" s="101">
        <v>13.071098000000001</v>
      </c>
      <c r="AD9" s="101">
        <v>13.071098000000001</v>
      </c>
      <c r="AE9" s="101">
        <v>13.071098000000001</v>
      </c>
      <c r="AF9" s="101">
        <v>13.071098000000001</v>
      </c>
      <c r="AG9" s="101">
        <v>13.071098000000001</v>
      </c>
      <c r="AH9" s="101">
        <v>13.071098000000001</v>
      </c>
      <c r="AI9" s="101">
        <v>13.071098000000001</v>
      </c>
      <c r="AJ9" s="101">
        <v>13.071098000000001</v>
      </c>
      <c r="AK9" s="101">
        <v>13.071098000000001</v>
      </c>
      <c r="AL9" s="101">
        <v>13.071098000000001</v>
      </c>
      <c r="AM9" s="101">
        <v>13.071098000000001</v>
      </c>
      <c r="AN9" s="101">
        <v>13.071098000000001</v>
      </c>
      <c r="AO9" s="101">
        <v>13.071098000000001</v>
      </c>
      <c r="AP9" s="101">
        <v>13.071098000000001</v>
      </c>
      <c r="AQ9" s="101">
        <v>13.071098000000001</v>
      </c>
      <c r="AR9" s="101">
        <v>13.071098000000001</v>
      </c>
      <c r="AS9" s="101">
        <v>13.071098000000001</v>
      </c>
      <c r="AT9" s="101">
        <v>13.071098000000001</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1">
        <f t="shared" si="0"/>
        <v>4</v>
      </c>
      <c r="C10" s="30" t="s">
        <v>218</v>
      </c>
      <c r="D10" s="31" t="s">
        <v>219</v>
      </c>
      <c r="E10" s="31" t="s">
        <v>46</v>
      </c>
      <c r="F10" s="31">
        <v>2</v>
      </c>
      <c r="G10" s="45"/>
      <c r="H10" s="101">
        <v>1.2780008785512651</v>
      </c>
      <c r="I10" s="101">
        <v>1.24894857873121</v>
      </c>
      <c r="J10" s="101">
        <v>1.300360388714128</v>
      </c>
      <c r="K10" s="101">
        <v>1.2392826210167249</v>
      </c>
      <c r="L10" s="101">
        <v>1.262358575048566</v>
      </c>
      <c r="M10" s="101">
        <v>1.2114050899087161</v>
      </c>
      <c r="N10" s="101">
        <v>1.1718296986984329</v>
      </c>
      <c r="O10" s="101">
        <v>1.165344823517636</v>
      </c>
      <c r="P10" s="101">
        <v>1.1112653461791879</v>
      </c>
      <c r="Q10" s="101">
        <v>1.1021883190757411</v>
      </c>
      <c r="R10" s="101">
        <v>1.079360067196492</v>
      </c>
      <c r="S10" s="101">
        <v>1.0424970545935821</v>
      </c>
      <c r="T10" s="101">
        <v>1.0219430616652281</v>
      </c>
      <c r="U10" s="101">
        <v>0.99833119686500504</v>
      </c>
      <c r="V10" s="101">
        <v>0.969689665531143</v>
      </c>
      <c r="W10" s="101">
        <v>0.94898237224080395</v>
      </c>
      <c r="X10" s="101">
        <v>0.95723395780981702</v>
      </c>
      <c r="Y10" s="101">
        <v>0.93588295782245901</v>
      </c>
      <c r="Z10" s="101">
        <v>0.91463785077780801</v>
      </c>
      <c r="AA10" s="101">
        <v>0.91283865061825797</v>
      </c>
      <c r="AB10" s="101">
        <v>0.89781711597365199</v>
      </c>
      <c r="AC10" s="101">
        <v>0.88307426791880705</v>
      </c>
      <c r="AD10" s="101">
        <v>0.86801498295698398</v>
      </c>
      <c r="AE10" s="101">
        <v>0.85950741185895596</v>
      </c>
      <c r="AF10" s="101">
        <v>0.85522616042343103</v>
      </c>
      <c r="AG10" s="101">
        <v>0.84118172525635604</v>
      </c>
      <c r="AH10" s="101">
        <v>0.83367727057854601</v>
      </c>
      <c r="AI10" s="101">
        <v>0.82863756355782003</v>
      </c>
      <c r="AJ10" s="101">
        <v>0.82092412617025301</v>
      </c>
      <c r="AK10" s="101">
        <v>0.81060272320653803</v>
      </c>
      <c r="AL10" s="101">
        <v>0.80131403250313005</v>
      </c>
      <c r="AM10" s="101">
        <v>0.785185382492398</v>
      </c>
      <c r="AN10" s="101">
        <v>0.78244648197210398</v>
      </c>
      <c r="AO10" s="101">
        <v>0.78466846652280997</v>
      </c>
      <c r="AP10" s="101">
        <v>0.77112530304699101</v>
      </c>
      <c r="AQ10" s="101">
        <v>0.75149347426689705</v>
      </c>
      <c r="AR10" s="101">
        <v>0.75082201881181398</v>
      </c>
      <c r="AS10" s="101">
        <v>0.73393895724816705</v>
      </c>
      <c r="AT10" s="101">
        <v>0.734874113702214</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1">
        <f t="shared" si="0"/>
        <v>5</v>
      </c>
      <c r="C11" s="30" t="s">
        <v>221</v>
      </c>
      <c r="D11" s="31" t="s">
        <v>222</v>
      </c>
      <c r="E11" s="31" t="s">
        <v>46</v>
      </c>
      <c r="F11" s="31">
        <v>2</v>
      </c>
      <c r="G11" s="45"/>
      <c r="H11" s="102">
        <v>2.705824843415539</v>
      </c>
      <c r="I11" s="102">
        <v>2.7182639652804435</v>
      </c>
      <c r="J11" s="102">
        <v>2.6506684660608846</v>
      </c>
      <c r="K11" s="102">
        <v>2.7011666849821379</v>
      </c>
      <c r="L11" s="102">
        <v>2.6869287661165604</v>
      </c>
      <c r="M11" s="102">
        <v>2.7464255936083237</v>
      </c>
      <c r="N11" s="102">
        <v>2.8035334377595476</v>
      </c>
      <c r="O11" s="102">
        <v>2.8299600452277516</v>
      </c>
      <c r="P11" s="102">
        <v>2.9032203121560816</v>
      </c>
      <c r="Q11" s="102">
        <v>2.9261043528903956</v>
      </c>
      <c r="R11" s="102">
        <v>2.9589491057195039</v>
      </c>
      <c r="S11" s="102">
        <v>3.0042855891294895</v>
      </c>
      <c r="T11" s="102">
        <v>3.0355602224787575</v>
      </c>
      <c r="U11" s="102">
        <v>3.0619460725456658</v>
      </c>
      <c r="V11" s="102">
        <v>3.0912719322567748</v>
      </c>
      <c r="W11" s="102">
        <v>3.107372248441973</v>
      </c>
      <c r="X11" s="102">
        <v>3.0904799637843867</v>
      </c>
      <c r="Y11" s="102">
        <v>3.1028528576902588</v>
      </c>
      <c r="Z11" s="102">
        <v>3.1113090878437735</v>
      </c>
      <c r="AA11" s="102">
        <v>3.1029012757076009</v>
      </c>
      <c r="AB11" s="102">
        <v>3.108802688753963</v>
      </c>
      <c r="AC11" s="102">
        <v>3.1127324346826866</v>
      </c>
      <c r="AD11" s="102">
        <v>3.1159442608646977</v>
      </c>
      <c r="AE11" s="102">
        <v>3.111663700129649</v>
      </c>
      <c r="AF11" s="102">
        <v>3.1041327116798438</v>
      </c>
      <c r="AG11" s="102">
        <v>3.1040193077274845</v>
      </c>
      <c r="AH11" s="102">
        <v>3.1292791590694371</v>
      </c>
      <c r="AI11" s="102">
        <v>3.1132107305091465</v>
      </c>
      <c r="AJ11" s="102">
        <v>3.1007265081658022</v>
      </c>
      <c r="AK11" s="102">
        <v>3.0873428160767982</v>
      </c>
      <c r="AL11" s="102">
        <v>3.0719700738285174</v>
      </c>
      <c r="AM11" s="102">
        <v>3.0547712486490868</v>
      </c>
      <c r="AN11" s="102">
        <v>3.0374804292504143</v>
      </c>
      <c r="AO11" s="102">
        <v>3.0082801158756651</v>
      </c>
      <c r="AP11" s="102">
        <v>2.9956092757885568</v>
      </c>
      <c r="AQ11" s="102">
        <v>2.9892927179292945</v>
      </c>
      <c r="AR11" s="102">
        <v>2.9658026557642909</v>
      </c>
      <c r="AS11" s="102">
        <v>2.9562851959303469</v>
      </c>
      <c r="AT11" s="102">
        <v>2.9280552137137899</v>
      </c>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5" t="s">
        <v>335</v>
      </c>
      <c r="C15" s="26"/>
    </row>
    <row r="16" spans="1:88" ht="13.9" customHeight="1" x14ac:dyDescent="0.2">
      <c r="B16" s="26"/>
      <c r="C16" s="26"/>
    </row>
    <row r="17" spans="2:9" ht="13.9" customHeight="1" x14ac:dyDescent="0.2">
      <c r="B17" s="56"/>
      <c r="C17" s="26" t="s">
        <v>336</v>
      </c>
    </row>
    <row r="18" spans="2:9" ht="13.9" customHeight="1" x14ac:dyDescent="0.2">
      <c r="B18" s="26"/>
      <c r="C18" s="26"/>
    </row>
    <row r="19" spans="2:9" ht="13.9" customHeight="1" x14ac:dyDescent="0.2">
      <c r="B19" s="57"/>
      <c r="C19" s="26" t="s">
        <v>337</v>
      </c>
    </row>
    <row r="20" spans="2:9" ht="13.9" customHeight="1" x14ac:dyDescent="0.2"/>
    <row r="21" spans="2:9" ht="13.9" customHeight="1" x14ac:dyDescent="0.2"/>
    <row r="22" spans="2:9" ht="13.9" customHeight="1" x14ac:dyDescent="0.2"/>
    <row r="23" spans="2:9" s="26" customFormat="1" ht="13.9" customHeight="1" x14ac:dyDescent="0.2">
      <c r="B23" s="143" t="s">
        <v>341</v>
      </c>
      <c r="C23" s="144"/>
      <c r="D23" s="144"/>
      <c r="E23" s="144"/>
      <c r="F23" s="144"/>
      <c r="G23" s="144"/>
      <c r="H23" s="144"/>
      <c r="I23" s="145"/>
    </row>
    <row r="24" spans="2:9" ht="13.9" customHeight="1" x14ac:dyDescent="0.2"/>
    <row r="25" spans="2:9" s="6" customFormat="1" ht="12.75" x14ac:dyDescent="0.2">
      <c r="B25" s="59" t="s">
        <v>333</v>
      </c>
      <c r="C25" s="146" t="s">
        <v>331</v>
      </c>
      <c r="D25" s="146"/>
      <c r="E25" s="146"/>
      <c r="F25" s="146"/>
      <c r="G25" s="146"/>
      <c r="H25" s="146"/>
      <c r="I25" s="146"/>
    </row>
    <row r="26" spans="2:9" s="6" customFormat="1" ht="72.400000000000006" customHeight="1" x14ac:dyDescent="0.2">
      <c r="B26" s="60">
        <v>1</v>
      </c>
      <c r="C26" s="139" t="s">
        <v>211</v>
      </c>
      <c r="D26" s="126"/>
      <c r="E26" s="126"/>
      <c r="F26" s="126"/>
      <c r="G26" s="126"/>
      <c r="H26" s="126"/>
      <c r="I26" s="126"/>
    </row>
    <row r="27" spans="2:9" s="6" customFormat="1" ht="54" customHeight="1" x14ac:dyDescent="0.2">
      <c r="B27" s="60">
        <v>2</v>
      </c>
      <c r="C27" s="139" t="s">
        <v>214</v>
      </c>
      <c r="D27" s="126"/>
      <c r="E27" s="126"/>
      <c r="F27" s="126"/>
      <c r="G27" s="126"/>
      <c r="H27" s="126"/>
      <c r="I27" s="126"/>
    </row>
    <row r="28" spans="2:9" s="6" customFormat="1" ht="54" customHeight="1" x14ac:dyDescent="0.2">
      <c r="B28" s="60">
        <v>3</v>
      </c>
      <c r="C28" s="139" t="s">
        <v>217</v>
      </c>
      <c r="D28" s="126"/>
      <c r="E28" s="126"/>
      <c r="F28" s="126"/>
      <c r="G28" s="126"/>
      <c r="H28" s="126"/>
      <c r="I28" s="126"/>
    </row>
    <row r="29" spans="2:9" s="6" customFormat="1" ht="54" customHeight="1" x14ac:dyDescent="0.2">
      <c r="B29" s="60">
        <v>4</v>
      </c>
      <c r="C29" s="139" t="s">
        <v>220</v>
      </c>
      <c r="D29" s="126"/>
      <c r="E29" s="126"/>
      <c r="F29" s="126"/>
      <c r="G29" s="126"/>
      <c r="H29" s="126"/>
      <c r="I29" s="126"/>
    </row>
    <row r="30" spans="2:9" s="6" customFormat="1" ht="54" customHeight="1" x14ac:dyDescent="0.2">
      <c r="B30" s="60">
        <v>5</v>
      </c>
      <c r="C30" s="139" t="s">
        <v>223</v>
      </c>
      <c r="D30" s="126"/>
      <c r="E30" s="126"/>
      <c r="F30" s="126"/>
      <c r="G30" s="126"/>
      <c r="H30" s="126"/>
      <c r="I30" s="126"/>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E15" sqref="E15"/>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3.25"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0" t="s">
        <v>2</v>
      </c>
      <c r="C3" s="131"/>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0" t="s">
        <v>329</v>
      </c>
      <c r="C4" s="131"/>
      <c r="D4" s="147" t="str">
        <f>'Cover sheet'!C6</f>
        <v>Blyth</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2" t="s">
        <v>58</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1">
        <v>1</v>
      </c>
      <c r="C7" s="36" t="s">
        <v>140</v>
      </c>
      <c r="D7" s="37" t="s">
        <v>225</v>
      </c>
      <c r="E7" s="37" t="s">
        <v>46</v>
      </c>
      <c r="F7" s="37">
        <v>2</v>
      </c>
      <c r="G7" s="45"/>
      <c r="H7" s="117">
        <v>14.48</v>
      </c>
      <c r="I7" s="117">
        <v>14.48</v>
      </c>
      <c r="J7" s="117">
        <v>14.48</v>
      </c>
      <c r="K7" s="101">
        <v>14.48</v>
      </c>
      <c r="L7" s="101">
        <v>14.48</v>
      </c>
      <c r="M7" s="101">
        <v>14.48</v>
      </c>
      <c r="N7" s="101">
        <v>14.48</v>
      </c>
      <c r="O7" s="101">
        <v>14.48</v>
      </c>
      <c r="P7" s="101">
        <v>14.48</v>
      </c>
      <c r="Q7" s="101">
        <v>14.48</v>
      </c>
      <c r="R7" s="101">
        <v>14.48</v>
      </c>
      <c r="S7" s="101">
        <v>14.48</v>
      </c>
      <c r="T7" s="101">
        <v>14.48</v>
      </c>
      <c r="U7" s="101">
        <v>14.48</v>
      </c>
      <c r="V7" s="101">
        <v>14.48</v>
      </c>
      <c r="W7" s="101">
        <v>14.48</v>
      </c>
      <c r="X7" s="101">
        <v>14.48</v>
      </c>
      <c r="Y7" s="101">
        <v>14.48</v>
      </c>
      <c r="Z7" s="101">
        <v>14.48</v>
      </c>
      <c r="AA7" s="101">
        <v>14.48</v>
      </c>
      <c r="AB7" s="101">
        <v>14.48</v>
      </c>
      <c r="AC7" s="101">
        <v>14.48</v>
      </c>
      <c r="AD7" s="101">
        <v>14.48</v>
      </c>
      <c r="AE7" s="101">
        <v>14.48</v>
      </c>
      <c r="AF7" s="101">
        <v>14.48</v>
      </c>
      <c r="AG7" s="101">
        <v>14.48</v>
      </c>
      <c r="AH7" s="101">
        <v>14.48</v>
      </c>
      <c r="AI7" s="101">
        <v>14.48</v>
      </c>
      <c r="AJ7" s="101">
        <v>14.48</v>
      </c>
      <c r="AK7" s="101">
        <v>14.48</v>
      </c>
      <c r="AL7" s="101">
        <v>14.48</v>
      </c>
      <c r="AM7" s="101">
        <v>14.48</v>
      </c>
      <c r="AN7" s="101">
        <v>14.48</v>
      </c>
      <c r="AO7" s="101">
        <v>14.48</v>
      </c>
      <c r="AP7" s="101">
        <v>14.48</v>
      </c>
      <c r="AQ7" s="101">
        <v>14.48</v>
      </c>
      <c r="AR7" s="101">
        <v>14.48</v>
      </c>
      <c r="AS7" s="101">
        <v>14.48</v>
      </c>
      <c r="AT7" s="101">
        <v>14.48</v>
      </c>
      <c r="AU7" s="101">
        <v>14.48</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1">
        <v>2</v>
      </c>
      <c r="C8" s="30" t="s">
        <v>151</v>
      </c>
      <c r="D8" s="31" t="s">
        <v>227</v>
      </c>
      <c r="E8" s="31" t="s">
        <v>46</v>
      </c>
      <c r="F8" s="31">
        <v>2</v>
      </c>
      <c r="G8" s="45"/>
      <c r="H8" s="117">
        <v>0.42</v>
      </c>
      <c r="I8" s="117">
        <v>0.42</v>
      </c>
      <c r="J8" s="117">
        <v>0.43522271250846306</v>
      </c>
      <c r="K8" s="101">
        <v>0.69328900000000004</v>
      </c>
      <c r="L8" s="101">
        <v>0.69328900000000004</v>
      </c>
      <c r="M8" s="101">
        <v>0.69328900000000004</v>
      </c>
      <c r="N8" s="101">
        <v>0.69328900000000004</v>
      </c>
      <c r="O8" s="101">
        <v>0.69328900000000004</v>
      </c>
      <c r="P8" s="101">
        <v>0.69328900000000004</v>
      </c>
      <c r="Q8" s="101">
        <v>0.69328900000000004</v>
      </c>
      <c r="R8" s="101">
        <v>0.69328900000000004</v>
      </c>
      <c r="S8" s="101">
        <v>0.69328900000000004</v>
      </c>
      <c r="T8" s="101">
        <v>0.69328900000000004</v>
      </c>
      <c r="U8" s="101">
        <v>0.69328900000000004</v>
      </c>
      <c r="V8" s="101">
        <v>0.69328900000000004</v>
      </c>
      <c r="W8" s="101">
        <v>0.69328900000000004</v>
      </c>
      <c r="X8" s="101">
        <v>0.69328900000000004</v>
      </c>
      <c r="Y8" s="101">
        <v>0.69328900000000004</v>
      </c>
      <c r="Z8" s="101">
        <v>0.69328900000000004</v>
      </c>
      <c r="AA8" s="101">
        <v>0.69328900000000004</v>
      </c>
      <c r="AB8" s="101">
        <v>0.69328900000000004</v>
      </c>
      <c r="AC8" s="101">
        <v>0.69328900000000004</v>
      </c>
      <c r="AD8" s="101">
        <v>0.69328900000000004</v>
      </c>
      <c r="AE8" s="101">
        <v>0.69328900000000004</v>
      </c>
      <c r="AF8" s="101">
        <v>0.69328900000000004</v>
      </c>
      <c r="AG8" s="101">
        <v>0.69328900000000004</v>
      </c>
      <c r="AH8" s="101">
        <v>0.69328900000000004</v>
      </c>
      <c r="AI8" s="101">
        <v>0.69328900000000004</v>
      </c>
      <c r="AJ8" s="101">
        <v>0.69328900000000004</v>
      </c>
      <c r="AK8" s="101">
        <v>0.69328900000000004</v>
      </c>
      <c r="AL8" s="101">
        <v>0.69328900000000004</v>
      </c>
      <c r="AM8" s="101">
        <v>0.69328900000000004</v>
      </c>
      <c r="AN8" s="101">
        <v>0.69328900000000004</v>
      </c>
      <c r="AO8" s="101">
        <v>0.69328900000000004</v>
      </c>
      <c r="AP8" s="101">
        <v>0.69328900000000004</v>
      </c>
      <c r="AQ8" s="101">
        <v>0.69328900000000004</v>
      </c>
      <c r="AR8" s="101">
        <v>0.69328900000000004</v>
      </c>
      <c r="AS8" s="101">
        <v>0.69328900000000004</v>
      </c>
      <c r="AT8" s="101">
        <v>0.69328900000000004</v>
      </c>
      <c r="AU8" s="101">
        <v>0.69328900000000004</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1">
        <v>3</v>
      </c>
      <c r="C9" s="30" t="s">
        <v>154</v>
      </c>
      <c r="D9" s="31" t="s">
        <v>229</v>
      </c>
      <c r="E9" s="31" t="s">
        <v>46</v>
      </c>
      <c r="F9" s="31">
        <v>2</v>
      </c>
      <c r="G9" s="45"/>
      <c r="H9" s="118">
        <v>0.06</v>
      </c>
      <c r="I9" s="118">
        <v>0.01</v>
      </c>
      <c r="J9" s="117">
        <v>0.10257584485407067</v>
      </c>
      <c r="K9" s="102">
        <v>0.68</v>
      </c>
      <c r="L9" s="102">
        <v>0.68</v>
      </c>
      <c r="M9" s="102">
        <v>0.68</v>
      </c>
      <c r="N9" s="102">
        <v>0.68</v>
      </c>
      <c r="O9" s="102">
        <v>0.68</v>
      </c>
      <c r="P9" s="102">
        <v>0.68</v>
      </c>
      <c r="Q9" s="102">
        <v>0.68</v>
      </c>
      <c r="R9" s="102">
        <v>0.68</v>
      </c>
      <c r="S9" s="102">
        <v>0.68</v>
      </c>
      <c r="T9" s="102">
        <v>0.68</v>
      </c>
      <c r="U9" s="102">
        <v>0.68</v>
      </c>
      <c r="V9" s="102">
        <v>0.68</v>
      </c>
      <c r="W9" s="102">
        <v>0.68</v>
      </c>
      <c r="X9" s="102">
        <v>0.68</v>
      </c>
      <c r="Y9" s="102">
        <v>0.68</v>
      </c>
      <c r="Z9" s="102">
        <v>0.68</v>
      </c>
      <c r="AA9" s="102">
        <v>0.68</v>
      </c>
      <c r="AB9" s="102">
        <v>0.68</v>
      </c>
      <c r="AC9" s="102">
        <v>0.68</v>
      </c>
      <c r="AD9" s="102">
        <v>0.68</v>
      </c>
      <c r="AE9" s="102">
        <v>0.68</v>
      </c>
      <c r="AF9" s="102">
        <v>0.68</v>
      </c>
      <c r="AG9" s="102">
        <v>0.68</v>
      </c>
      <c r="AH9" s="102">
        <v>0.68</v>
      </c>
      <c r="AI9" s="102">
        <v>0.68</v>
      </c>
      <c r="AJ9" s="102">
        <v>0.68</v>
      </c>
      <c r="AK9" s="102">
        <v>0.68</v>
      </c>
      <c r="AL9" s="102">
        <v>0.68</v>
      </c>
      <c r="AM9" s="102">
        <v>0.68</v>
      </c>
      <c r="AN9" s="102">
        <v>0.68</v>
      </c>
      <c r="AO9" s="102">
        <v>0.68</v>
      </c>
      <c r="AP9" s="102">
        <v>0.68</v>
      </c>
      <c r="AQ9" s="102">
        <v>0.68</v>
      </c>
      <c r="AR9" s="102">
        <v>0.68</v>
      </c>
      <c r="AS9" s="102">
        <v>0.68</v>
      </c>
      <c r="AT9" s="102">
        <v>0.68</v>
      </c>
      <c r="AU9" s="102">
        <v>0.68</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5" t="s">
        <v>335</v>
      </c>
      <c r="C13" s="26"/>
    </row>
    <row r="14" spans="1:88" x14ac:dyDescent="0.2">
      <c r="B14" s="26"/>
      <c r="C14" s="26"/>
    </row>
    <row r="15" spans="1:88" x14ac:dyDescent="0.2">
      <c r="B15" s="56"/>
      <c r="C15" s="26" t="s">
        <v>336</v>
      </c>
    </row>
    <row r="16" spans="1:88" x14ac:dyDescent="0.2">
      <c r="B16" s="26"/>
      <c r="C16" s="26"/>
    </row>
    <row r="17" spans="2:9" x14ac:dyDescent="0.2">
      <c r="B17" s="57"/>
      <c r="C17" s="26" t="s">
        <v>337</v>
      </c>
    </row>
    <row r="18" spans="2:9" x14ac:dyDescent="0.2"/>
    <row r="19" spans="2:9" x14ac:dyDescent="0.2"/>
    <row r="20" spans="2:9" x14ac:dyDescent="0.2"/>
    <row r="21" spans="2:9" s="26" customFormat="1" x14ac:dyDescent="0.2">
      <c r="B21" s="143" t="s">
        <v>342</v>
      </c>
      <c r="C21" s="144"/>
      <c r="D21" s="144"/>
      <c r="E21" s="144"/>
      <c r="F21" s="144"/>
      <c r="G21" s="144"/>
      <c r="H21" s="144"/>
      <c r="I21" s="145"/>
    </row>
    <row r="22" spans="2:9" x14ac:dyDescent="0.2"/>
    <row r="23" spans="2:9" s="6" customFormat="1" ht="12.75" x14ac:dyDescent="0.2">
      <c r="B23" s="59" t="s">
        <v>333</v>
      </c>
      <c r="C23" s="146" t="s">
        <v>331</v>
      </c>
      <c r="D23" s="146"/>
      <c r="E23" s="146"/>
      <c r="F23" s="146"/>
      <c r="G23" s="146"/>
      <c r="H23" s="146"/>
      <c r="I23" s="146"/>
    </row>
    <row r="24" spans="2:9" s="6" customFormat="1" ht="75.400000000000006" customHeight="1" x14ac:dyDescent="0.2">
      <c r="B24" s="60">
        <v>1</v>
      </c>
      <c r="C24" s="139" t="s">
        <v>226</v>
      </c>
      <c r="D24" s="126"/>
      <c r="E24" s="126"/>
      <c r="F24" s="126"/>
      <c r="G24" s="126"/>
      <c r="H24" s="126"/>
      <c r="I24" s="126"/>
    </row>
    <row r="25" spans="2:9" s="6" customFormat="1" ht="118.5" customHeight="1" x14ac:dyDescent="0.2">
      <c r="B25" s="60">
        <v>2</v>
      </c>
      <c r="C25" s="139" t="s">
        <v>228</v>
      </c>
      <c r="D25" s="126"/>
      <c r="E25" s="126"/>
      <c r="F25" s="126"/>
      <c r="G25" s="126"/>
      <c r="H25" s="126"/>
      <c r="I25" s="126"/>
    </row>
    <row r="26" spans="2:9" s="6" customFormat="1" ht="85.5" customHeight="1" x14ac:dyDescent="0.2">
      <c r="B26" s="60">
        <v>3</v>
      </c>
      <c r="C26" s="139" t="s">
        <v>230</v>
      </c>
      <c r="D26" s="126"/>
      <c r="E26" s="126"/>
      <c r="F26" s="126"/>
      <c r="G26" s="126"/>
      <c r="H26" s="126"/>
      <c r="I26" s="126"/>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K15" sqref="K15"/>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5" t="s">
        <v>231</v>
      </c>
      <c r="C1" s="125"/>
      <c r="D1" s="125"/>
      <c r="E1" s="125"/>
      <c r="F1" s="12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5.75" thickBot="1" x14ac:dyDescent="0.25">
      <c r="B3" s="130" t="s">
        <v>2</v>
      </c>
      <c r="C3" s="131"/>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5.75" thickBot="1" x14ac:dyDescent="0.25">
      <c r="B4" s="130" t="s">
        <v>329</v>
      </c>
      <c r="C4" s="131"/>
      <c r="D4" s="147" t="str">
        <f>'Cover sheet'!C6</f>
        <v>Blyth</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2" t="s">
        <v>58</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232</v>
      </c>
      <c r="E7" s="37" t="s">
        <v>46</v>
      </c>
      <c r="F7" s="37">
        <v>2</v>
      </c>
      <c r="H7" s="117">
        <v>3.2009833082556698</v>
      </c>
      <c r="I7" s="117">
        <v>3.3418049830943346</v>
      </c>
      <c r="J7" s="117">
        <v>3.385122443549335</v>
      </c>
      <c r="K7" s="101">
        <v>2.1351571548730135</v>
      </c>
      <c r="L7" s="101">
        <v>2.1334419585764408</v>
      </c>
      <c r="M7" s="101">
        <v>2.1323337415233254</v>
      </c>
      <c r="N7" s="101">
        <v>2.1269630640745163</v>
      </c>
      <c r="O7" s="101">
        <v>2.1272187819704413</v>
      </c>
      <c r="P7" s="101">
        <v>2.1216251393780112</v>
      </c>
      <c r="Q7" s="101">
        <v>2.1216286234557629</v>
      </c>
      <c r="R7" s="101">
        <v>2.1217720862478018</v>
      </c>
      <c r="S7" s="101">
        <v>2.1228580186143517</v>
      </c>
      <c r="T7" s="101">
        <v>2.122499848715961</v>
      </c>
      <c r="U7" s="101">
        <v>2.1230641203001142</v>
      </c>
      <c r="V7" s="101">
        <v>2.1237509390339255</v>
      </c>
      <c r="W7" s="101">
        <v>2.1253809425979853</v>
      </c>
      <c r="X7" s="101">
        <v>2.1254614628851414</v>
      </c>
      <c r="Y7" s="101">
        <v>2.1264722924679518</v>
      </c>
      <c r="Z7" s="101">
        <v>2.1275792047381401</v>
      </c>
      <c r="AA7" s="101">
        <v>2.1296381233260036</v>
      </c>
      <c r="AB7" s="101">
        <v>2.1300607742741704</v>
      </c>
      <c r="AC7" s="101">
        <v>2.1314263707026839</v>
      </c>
      <c r="AD7" s="101">
        <v>2.1328696925193071</v>
      </c>
      <c r="AE7" s="101">
        <v>2.1352774165570736</v>
      </c>
      <c r="AF7" s="101">
        <v>2.1359749641269445</v>
      </c>
      <c r="AG7" s="101">
        <v>2.1376304775476456</v>
      </c>
      <c r="AH7" s="101">
        <v>2.1345409853383899</v>
      </c>
      <c r="AI7" s="101">
        <v>2.137058381922543</v>
      </c>
      <c r="AJ7" s="101">
        <v>2.1378040900453925</v>
      </c>
      <c r="AK7" s="101">
        <v>2.1395282689481974</v>
      </c>
      <c r="AL7" s="101">
        <v>2.1413108594715595</v>
      </c>
      <c r="AM7" s="101">
        <v>2.1494692396372557</v>
      </c>
      <c r="AN7" s="101">
        <v>2.1435718908905983</v>
      </c>
      <c r="AO7" s="101">
        <v>2.1456007687374949</v>
      </c>
      <c r="AP7" s="101">
        <v>2.1476780446246266</v>
      </c>
      <c r="AQ7" s="101">
        <v>2.1507604932412505</v>
      </c>
      <c r="AR7" s="101">
        <v>2.1519465614110231</v>
      </c>
      <c r="AS7" s="101">
        <v>2.1541108600795269</v>
      </c>
      <c r="AT7" s="101">
        <v>2.1563175972551107</v>
      </c>
      <c r="AU7" s="101">
        <v>2.1595469117164612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1">
        <v>2</v>
      </c>
      <c r="C8" s="30" t="s">
        <v>161</v>
      </c>
      <c r="D8" s="31" t="s">
        <v>234</v>
      </c>
      <c r="E8" s="31" t="s">
        <v>46</v>
      </c>
      <c r="F8" s="31">
        <v>2</v>
      </c>
      <c r="H8" s="117">
        <v>2.1227721124887466E-2</v>
      </c>
      <c r="I8" s="117">
        <v>7.5000002980232239E-3</v>
      </c>
      <c r="J8" s="117">
        <v>8.9999999618157744E-3</v>
      </c>
      <c r="K8" s="101">
        <v>1.2978000391740352E-2</v>
      </c>
      <c r="L8" s="101">
        <v>1.2978000391740352E-2</v>
      </c>
      <c r="M8" s="101">
        <v>1.2978000391740352E-2</v>
      </c>
      <c r="N8" s="101">
        <v>1.2978000391740352E-2</v>
      </c>
      <c r="O8" s="101">
        <v>1.2978000391740352E-2</v>
      </c>
      <c r="P8" s="101">
        <v>1.2978000391740352E-2</v>
      </c>
      <c r="Q8" s="101">
        <v>1.2978000391740352E-2</v>
      </c>
      <c r="R8" s="101">
        <v>1.2978000391740352E-2</v>
      </c>
      <c r="S8" s="101">
        <v>1.2978000391740352E-2</v>
      </c>
      <c r="T8" s="101">
        <v>1.2978000391740352E-2</v>
      </c>
      <c r="U8" s="101">
        <v>1.2978000391740352E-2</v>
      </c>
      <c r="V8" s="101">
        <v>1.2978000391740352E-2</v>
      </c>
      <c r="W8" s="101">
        <v>1.2978000391740352E-2</v>
      </c>
      <c r="X8" s="101">
        <v>1.2978000391740352E-2</v>
      </c>
      <c r="Y8" s="101">
        <v>1.2978000391740352E-2</v>
      </c>
      <c r="Z8" s="101">
        <v>1.2978000391740352E-2</v>
      </c>
      <c r="AA8" s="101">
        <v>1.2978000391740352E-2</v>
      </c>
      <c r="AB8" s="101">
        <v>1.2978000391740352E-2</v>
      </c>
      <c r="AC8" s="101">
        <v>1.2978000391740352E-2</v>
      </c>
      <c r="AD8" s="101">
        <v>1.2978000391740352E-2</v>
      </c>
      <c r="AE8" s="101">
        <v>1.2978000391740352E-2</v>
      </c>
      <c r="AF8" s="101">
        <v>1.2978000391740352E-2</v>
      </c>
      <c r="AG8" s="101">
        <v>1.2978000391740352E-2</v>
      </c>
      <c r="AH8" s="101">
        <v>1.2978000391740352E-2</v>
      </c>
      <c r="AI8" s="101">
        <v>1.2978000391740352E-2</v>
      </c>
      <c r="AJ8" s="101">
        <v>1.2978000391740352E-2</v>
      </c>
      <c r="AK8" s="101">
        <v>1.2978000391740352E-2</v>
      </c>
      <c r="AL8" s="101">
        <v>1.2978000391740352E-2</v>
      </c>
      <c r="AM8" s="101">
        <v>1.2978000391740352E-2</v>
      </c>
      <c r="AN8" s="101">
        <v>1.2978000391740352E-2</v>
      </c>
      <c r="AO8" s="101">
        <v>1.2978000391740352E-2</v>
      </c>
      <c r="AP8" s="101">
        <v>1.2978000391740352E-2</v>
      </c>
      <c r="AQ8" s="101">
        <v>1.2978000391740352E-2</v>
      </c>
      <c r="AR8" s="101">
        <v>1.2978000391740352E-2</v>
      </c>
      <c r="AS8" s="101">
        <v>1.2978000391740352E-2</v>
      </c>
      <c r="AT8" s="101">
        <v>1.2978000391740352E-2</v>
      </c>
      <c r="AU8" s="101">
        <v>1.2978000391740352E-2</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1">
        <v>3</v>
      </c>
      <c r="C9" s="30" t="s">
        <v>164</v>
      </c>
      <c r="D9" s="31" t="s">
        <v>236</v>
      </c>
      <c r="E9" s="31" t="s">
        <v>46</v>
      </c>
      <c r="F9" s="31">
        <v>2</v>
      </c>
      <c r="H9" s="117">
        <v>3.2462089579233027</v>
      </c>
      <c r="I9" s="117">
        <v>3.3002969101071358</v>
      </c>
      <c r="J9" s="117">
        <v>3.1314613819122314</v>
      </c>
      <c r="K9" s="101">
        <v>3.2485339641571045</v>
      </c>
      <c r="L9" s="101">
        <v>3.2901961803436279</v>
      </c>
      <c r="M9" s="101">
        <v>3.3275899887084961</v>
      </c>
      <c r="N9" s="101">
        <v>3.358027458190918</v>
      </c>
      <c r="O9" s="101">
        <v>3.3813998699188232</v>
      </c>
      <c r="P9" s="101">
        <v>3.4036478996276855</v>
      </c>
      <c r="Q9" s="101">
        <v>3.4228792190551758</v>
      </c>
      <c r="R9" s="101">
        <v>3.4404456615447998</v>
      </c>
      <c r="S9" s="101">
        <v>3.4568133354187012</v>
      </c>
      <c r="T9" s="101">
        <v>3.4716846942901611</v>
      </c>
      <c r="U9" s="101">
        <v>3.4898159503936768</v>
      </c>
      <c r="V9" s="101">
        <v>3.5080380439758301</v>
      </c>
      <c r="W9" s="101">
        <v>3.5225124359130859</v>
      </c>
      <c r="X9" s="101">
        <v>3.5428941249847412</v>
      </c>
      <c r="Y9" s="101">
        <v>3.5717191696166992</v>
      </c>
      <c r="Z9" s="101">
        <v>3.6103405952453613</v>
      </c>
      <c r="AA9" s="101">
        <v>3.6457231044769287</v>
      </c>
      <c r="AB9" s="101">
        <v>3.6832926273345947</v>
      </c>
      <c r="AC9" s="101">
        <v>3.7208173274993896</v>
      </c>
      <c r="AD9" s="101">
        <v>3.7586603164672852</v>
      </c>
      <c r="AE9" s="101">
        <v>3.7954468727111816</v>
      </c>
      <c r="AF9" s="101">
        <v>3.832268238067627</v>
      </c>
      <c r="AG9" s="101">
        <v>3.8688035011291504</v>
      </c>
      <c r="AH9" s="101">
        <v>3.8776679039001465</v>
      </c>
      <c r="AI9" s="101">
        <v>3.9169600009918213</v>
      </c>
      <c r="AJ9" s="101">
        <v>3.9564073085784912</v>
      </c>
      <c r="AK9" s="101">
        <v>3.9953761100769043</v>
      </c>
      <c r="AL9" s="101">
        <v>4.0346355438232422</v>
      </c>
      <c r="AM9" s="101">
        <v>4.0741524696350098</v>
      </c>
      <c r="AN9" s="101">
        <v>4.1137189865112305</v>
      </c>
      <c r="AO9" s="101">
        <v>4.1536822319030762</v>
      </c>
      <c r="AP9" s="101">
        <v>4.1948723793029785</v>
      </c>
      <c r="AQ9" s="101">
        <v>4.2365808486938477</v>
      </c>
      <c r="AR9" s="101">
        <v>4.2785453796386719</v>
      </c>
      <c r="AS9" s="101">
        <v>4.3210492134094238</v>
      </c>
      <c r="AT9" s="101">
        <v>4.3633937835693359</v>
      </c>
      <c r="AU9" s="101">
        <v>4.4055910110473633</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1">
        <v>4</v>
      </c>
      <c r="C10" s="30" t="s">
        <v>238</v>
      </c>
      <c r="D10" s="31" t="s">
        <v>239</v>
      </c>
      <c r="E10" s="31" t="s">
        <v>46</v>
      </c>
      <c r="F10" s="31">
        <v>2</v>
      </c>
      <c r="H10" s="117">
        <v>1.9189937859773636</v>
      </c>
      <c r="I10" s="117">
        <v>1.5975040793418884</v>
      </c>
      <c r="J10" s="117">
        <v>1.588713251054287</v>
      </c>
      <c r="K10" s="101">
        <v>2.1613435745239258</v>
      </c>
      <c r="L10" s="101">
        <v>2.0923769474029541</v>
      </c>
      <c r="M10" s="101">
        <v>2.0279850959777832</v>
      </c>
      <c r="N10" s="101">
        <v>1.9664552211761475</v>
      </c>
      <c r="O10" s="101">
        <v>1.9042762517929077</v>
      </c>
      <c r="P10" s="101">
        <v>1.849969744682312</v>
      </c>
      <c r="Q10" s="101">
        <v>1.7987710237503052</v>
      </c>
      <c r="R10" s="101">
        <v>1.7531731128692627</v>
      </c>
      <c r="S10" s="101">
        <v>1.7096090316772461</v>
      </c>
      <c r="T10" s="101">
        <v>1.6668155193328857</v>
      </c>
      <c r="U10" s="101">
        <v>1.6277048587799072</v>
      </c>
      <c r="V10" s="101">
        <v>1.5906088352203369</v>
      </c>
      <c r="W10" s="101">
        <v>1.5529441833496094</v>
      </c>
      <c r="X10" s="101">
        <v>1.5148295164108276</v>
      </c>
      <c r="Y10" s="101">
        <v>1.4816932678222656</v>
      </c>
      <c r="Z10" s="101">
        <v>1.4561120271682739</v>
      </c>
      <c r="AA10" s="101">
        <v>1.4302216768264771</v>
      </c>
      <c r="AB10" s="101">
        <v>1.4027817249298096</v>
      </c>
      <c r="AC10" s="101">
        <v>1.3761045932769775</v>
      </c>
      <c r="AD10" s="101">
        <v>1.3500440120697021</v>
      </c>
      <c r="AE10" s="101">
        <v>1.3249248266220093</v>
      </c>
      <c r="AF10" s="101">
        <v>1.3004573583602905</v>
      </c>
      <c r="AG10" s="101">
        <v>1.277532696723938</v>
      </c>
      <c r="AH10" s="101">
        <v>1.2551170587539673</v>
      </c>
      <c r="AI10" s="101">
        <v>1.2353098392486572</v>
      </c>
      <c r="AJ10" s="101">
        <v>1.2161438465118408</v>
      </c>
      <c r="AK10" s="101">
        <v>1.1997560262680054</v>
      </c>
      <c r="AL10" s="101">
        <v>1.1839505434036255</v>
      </c>
      <c r="AM10" s="101">
        <v>1.1700209379196167</v>
      </c>
      <c r="AN10" s="101">
        <v>1.1567579507827759</v>
      </c>
      <c r="AO10" s="101">
        <v>1.1422183513641357</v>
      </c>
      <c r="AP10" s="101">
        <v>1.125827431678772</v>
      </c>
      <c r="AQ10" s="101">
        <v>1.1077772378921509</v>
      </c>
      <c r="AR10" s="101">
        <v>1.0895978212356567</v>
      </c>
      <c r="AS10" s="101">
        <v>1.0720834732055664</v>
      </c>
      <c r="AT10" s="101">
        <v>1.0555086135864258</v>
      </c>
      <c r="AU10" s="101">
        <v>1.0403498411178589</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1">
        <v>5</v>
      </c>
      <c r="C11" s="30" t="s">
        <v>170</v>
      </c>
      <c r="D11" s="31" t="s">
        <v>241</v>
      </c>
      <c r="E11" s="31" t="s">
        <v>172</v>
      </c>
      <c r="F11" s="31">
        <v>1</v>
      </c>
      <c r="H11" s="119">
        <v>148.19373201021509</v>
      </c>
      <c r="I11" s="117">
        <v>131.62747420871648</v>
      </c>
      <c r="J11" s="117">
        <v>122.64907450722237</v>
      </c>
      <c r="K11" s="103">
        <v>126.1</v>
      </c>
      <c r="L11" s="103">
        <v>124.8</v>
      </c>
      <c r="M11" s="103">
        <v>123.6</v>
      </c>
      <c r="N11" s="103">
        <v>122.4</v>
      </c>
      <c r="O11" s="103">
        <v>121.3</v>
      </c>
      <c r="P11" s="103">
        <v>120.2</v>
      </c>
      <c r="Q11" s="103">
        <v>119.2</v>
      </c>
      <c r="R11" s="103">
        <v>118.2</v>
      </c>
      <c r="S11" s="103">
        <v>117.3</v>
      </c>
      <c r="T11" s="103">
        <v>116.4</v>
      </c>
      <c r="U11" s="103">
        <v>115.5</v>
      </c>
      <c r="V11" s="103">
        <v>114.8</v>
      </c>
      <c r="W11" s="103">
        <v>113.9</v>
      </c>
      <c r="X11" s="103">
        <v>113.2</v>
      </c>
      <c r="Y11" s="103">
        <v>112.8</v>
      </c>
      <c r="Z11" s="103">
        <v>112.8</v>
      </c>
      <c r="AA11" s="103">
        <v>112.6</v>
      </c>
      <c r="AB11" s="103">
        <v>112.5</v>
      </c>
      <c r="AC11" s="103">
        <v>112.5</v>
      </c>
      <c r="AD11" s="103">
        <v>112.4</v>
      </c>
      <c r="AE11" s="103">
        <v>112.4</v>
      </c>
      <c r="AF11" s="103">
        <v>112.3</v>
      </c>
      <c r="AG11" s="103">
        <v>112.2</v>
      </c>
      <c r="AH11" s="103">
        <v>111.4</v>
      </c>
      <c r="AI11" s="103">
        <v>111.4</v>
      </c>
      <c r="AJ11" s="103">
        <v>111.5</v>
      </c>
      <c r="AK11" s="103">
        <v>111.5</v>
      </c>
      <c r="AL11" s="103">
        <v>111.5</v>
      </c>
      <c r="AM11" s="103">
        <v>111.6</v>
      </c>
      <c r="AN11" s="103">
        <v>111.6</v>
      </c>
      <c r="AO11" s="103">
        <v>111.6</v>
      </c>
      <c r="AP11" s="103">
        <v>111.7</v>
      </c>
      <c r="AQ11" s="103">
        <v>111.7</v>
      </c>
      <c r="AR11" s="103">
        <v>111.7</v>
      </c>
      <c r="AS11" s="103">
        <v>111.8</v>
      </c>
      <c r="AT11" s="103">
        <v>111.8</v>
      </c>
      <c r="AU11" s="103">
        <v>111.8</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1">
        <v>6</v>
      </c>
      <c r="C12" s="30" t="s">
        <v>174</v>
      </c>
      <c r="D12" s="31" t="s">
        <v>243</v>
      </c>
      <c r="E12" s="31" t="s">
        <v>172</v>
      </c>
      <c r="F12" s="31">
        <v>1</v>
      </c>
      <c r="H12" s="120">
        <v>151.44920864977908</v>
      </c>
      <c r="I12" s="117">
        <v>149.22197728083376</v>
      </c>
      <c r="J12" s="117">
        <v>151.27895594953623</v>
      </c>
      <c r="K12" s="101">
        <v>143.6</v>
      </c>
      <c r="L12" s="101">
        <v>142.6</v>
      </c>
      <c r="M12" s="101">
        <v>141.5</v>
      </c>
      <c r="N12" s="101">
        <v>140.6</v>
      </c>
      <c r="O12" s="101">
        <v>139.6</v>
      </c>
      <c r="P12" s="101">
        <v>138.69999999999999</v>
      </c>
      <c r="Q12" s="101">
        <v>137.80000000000001</v>
      </c>
      <c r="R12" s="101">
        <v>136.9</v>
      </c>
      <c r="S12" s="101">
        <v>136.1</v>
      </c>
      <c r="T12" s="101">
        <v>135</v>
      </c>
      <c r="U12" s="101">
        <v>134.1</v>
      </c>
      <c r="V12" s="101">
        <v>133.30000000000001</v>
      </c>
      <c r="W12" s="101">
        <v>132.4</v>
      </c>
      <c r="X12" s="101">
        <v>131.6</v>
      </c>
      <c r="Y12" s="101">
        <v>131.19999999999999</v>
      </c>
      <c r="Z12" s="101">
        <v>131.1</v>
      </c>
      <c r="AA12" s="101">
        <v>131.1</v>
      </c>
      <c r="AB12" s="101">
        <v>131</v>
      </c>
      <c r="AC12" s="101">
        <v>130.9</v>
      </c>
      <c r="AD12" s="101">
        <v>130.80000000000001</v>
      </c>
      <c r="AE12" s="101">
        <v>130.80000000000001</v>
      </c>
      <c r="AF12" s="101">
        <v>130.69999999999999</v>
      </c>
      <c r="AG12" s="101">
        <v>130.6</v>
      </c>
      <c r="AH12" s="101">
        <v>130.6</v>
      </c>
      <c r="AI12" s="101">
        <v>130.6</v>
      </c>
      <c r="AJ12" s="101">
        <v>130.5</v>
      </c>
      <c r="AK12" s="101">
        <v>130.5</v>
      </c>
      <c r="AL12" s="101">
        <v>130.4</v>
      </c>
      <c r="AM12" s="101">
        <v>130.30000000000001</v>
      </c>
      <c r="AN12" s="101">
        <v>130.30000000000001</v>
      </c>
      <c r="AO12" s="101">
        <v>130.19999999999999</v>
      </c>
      <c r="AP12" s="101">
        <v>130.19999999999999</v>
      </c>
      <c r="AQ12" s="101">
        <v>130.19999999999999</v>
      </c>
      <c r="AR12" s="101">
        <v>130.19999999999999</v>
      </c>
      <c r="AS12" s="101">
        <v>130.30000000000001</v>
      </c>
      <c r="AT12" s="101">
        <v>130.30000000000001</v>
      </c>
      <c r="AU12" s="101">
        <v>130.30000000000001</v>
      </c>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1">
        <v>7</v>
      </c>
      <c r="C13" s="30" t="s">
        <v>177</v>
      </c>
      <c r="D13" s="31" t="s">
        <v>245</v>
      </c>
      <c r="E13" s="31" t="s">
        <v>172</v>
      </c>
      <c r="F13" s="31">
        <v>1</v>
      </c>
      <c r="H13" s="119">
        <v>149.38674683416951</v>
      </c>
      <c r="I13" s="117">
        <v>136.89204875354457</v>
      </c>
      <c r="J13" s="117">
        <v>130.99312626663615</v>
      </c>
      <c r="K13" s="103">
        <v>132.51252863359807</v>
      </c>
      <c r="L13" s="103">
        <v>131.14129143072793</v>
      </c>
      <c r="M13" s="103">
        <v>129.79176078624528</v>
      </c>
      <c r="N13" s="103">
        <v>128.5310752672255</v>
      </c>
      <c r="O13" s="103">
        <v>127.29845677956811</v>
      </c>
      <c r="P13" s="103">
        <v>126.14260849992141</v>
      </c>
      <c r="Q13" s="103">
        <v>125.0064497544607</v>
      </c>
      <c r="R13" s="103">
        <v>123.94067092639251</v>
      </c>
      <c r="S13" s="103">
        <v>122.90992316443088</v>
      </c>
      <c r="T13" s="103">
        <v>121.82354249746506</v>
      </c>
      <c r="U13" s="103">
        <v>120.84999049952884</v>
      </c>
      <c r="V13" s="103">
        <v>119.97429727494834</v>
      </c>
      <c r="W13" s="103">
        <v>118.98603723300198</v>
      </c>
      <c r="X13" s="103">
        <v>118.15845662561108</v>
      </c>
      <c r="Y13" s="103">
        <v>117.65424102736834</v>
      </c>
      <c r="Z13" s="103">
        <v>117.50195670319614</v>
      </c>
      <c r="AA13" s="103">
        <v>117.2639638985239</v>
      </c>
      <c r="AB13" s="103">
        <v>117.07299527632455</v>
      </c>
      <c r="AC13" s="103">
        <v>116.90394912153666</v>
      </c>
      <c r="AD13" s="103">
        <v>116.76112524907452</v>
      </c>
      <c r="AE13" s="103">
        <v>116.60913472511558</v>
      </c>
      <c r="AF13" s="103">
        <v>116.46114696743844</v>
      </c>
      <c r="AG13" s="103">
        <v>116.3070755946418</v>
      </c>
      <c r="AH13" s="103">
        <v>115.54587862227346</v>
      </c>
      <c r="AI13" s="103">
        <v>115.4852465527336</v>
      </c>
      <c r="AJ13" s="103">
        <v>115.42172293417839</v>
      </c>
      <c r="AK13" s="103">
        <v>115.36162345322781</v>
      </c>
      <c r="AL13" s="103">
        <v>115.31016260548073</v>
      </c>
      <c r="AM13" s="103">
        <v>115.2596724105193</v>
      </c>
      <c r="AN13" s="103">
        <v>115.21508316215234</v>
      </c>
      <c r="AO13" s="103">
        <v>115.16721138504832</v>
      </c>
      <c r="AP13" s="103">
        <v>115.12976008805991</v>
      </c>
      <c r="AQ13" s="103">
        <v>115.08906179782457</v>
      </c>
      <c r="AR13" s="103">
        <v>115.05118687937572</v>
      </c>
      <c r="AS13" s="103">
        <v>115.01342326076734</v>
      </c>
      <c r="AT13" s="103">
        <v>114.97928174531692</v>
      </c>
      <c r="AU13" s="103">
        <v>114.94373416386411</v>
      </c>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1">
        <v>8</v>
      </c>
      <c r="C14" s="30" t="s">
        <v>180</v>
      </c>
      <c r="D14" s="31" t="s">
        <v>247</v>
      </c>
      <c r="E14" s="31" t="s">
        <v>46</v>
      </c>
      <c r="F14" s="31">
        <v>2</v>
      </c>
      <c r="H14" s="117">
        <v>1.8700000047683716</v>
      </c>
      <c r="I14" s="117">
        <v>1.9305131435394287</v>
      </c>
      <c r="J14" s="117">
        <v>2.156288651735522</v>
      </c>
      <c r="K14" s="101">
        <v>1.0469623088720255</v>
      </c>
      <c r="L14" s="101">
        <v>1.0043526917579584</v>
      </c>
      <c r="M14" s="101">
        <v>0.98426575696794316</v>
      </c>
      <c r="N14" s="101">
        <v>0.96417841612128541</v>
      </c>
      <c r="O14" s="101">
        <v>0.94409130996791646</v>
      </c>
      <c r="P14" s="101">
        <v>0.92400420008925721</v>
      </c>
      <c r="Q14" s="101">
        <v>0.90391710324911401</v>
      </c>
      <c r="R14" s="101">
        <v>0.88583870808361098</v>
      </c>
      <c r="S14" s="101">
        <v>0.86776028590975329</v>
      </c>
      <c r="T14" s="101">
        <v>0.84968184510944411</v>
      </c>
      <c r="U14" s="101">
        <v>0.83160342945484444</v>
      </c>
      <c r="V14" s="101">
        <v>0.81352504080859944</v>
      </c>
      <c r="W14" s="101">
        <v>0.79725444241194054</v>
      </c>
      <c r="X14" s="101">
        <v>0.78098385053453967</v>
      </c>
      <c r="Y14" s="101">
        <v>0.76471327914623544</v>
      </c>
      <c r="Z14" s="101">
        <v>0.74844272079644725</v>
      </c>
      <c r="AA14" s="101">
        <v>0.73217210656730458</v>
      </c>
      <c r="AB14" s="101">
        <v>0.71752863115398213</v>
      </c>
      <c r="AC14" s="101">
        <v>0.70288508682278916</v>
      </c>
      <c r="AD14" s="101">
        <v>0.68824156391201541</v>
      </c>
      <c r="AE14" s="101">
        <v>0.67359805869637057</v>
      </c>
      <c r="AF14" s="101">
        <v>0.65895453857956454</v>
      </c>
      <c r="AG14" s="101">
        <v>0.65895453857956454</v>
      </c>
      <c r="AH14" s="101">
        <v>0.65895451343385503</v>
      </c>
      <c r="AI14" s="101">
        <v>0.6589545143651776</v>
      </c>
      <c r="AJ14" s="101">
        <v>0.65895452088443562</v>
      </c>
      <c r="AK14" s="101">
        <v>0.65895452833501622</v>
      </c>
      <c r="AL14" s="101">
        <v>0.6589545218157582</v>
      </c>
      <c r="AM14" s="101">
        <v>0.65895452088443562</v>
      </c>
      <c r="AN14" s="101">
        <v>0.65895453112898394</v>
      </c>
      <c r="AO14" s="101">
        <v>0.65895454044220969</v>
      </c>
      <c r="AP14" s="101">
        <v>0.6589545292663388</v>
      </c>
      <c r="AQ14" s="101">
        <v>0.6589545218157582</v>
      </c>
      <c r="AR14" s="101">
        <v>0.65895453671691939</v>
      </c>
      <c r="AS14" s="101">
        <v>0.65895454044220969</v>
      </c>
      <c r="AT14" s="101">
        <v>0.65895452088443562</v>
      </c>
      <c r="AU14" s="101">
        <v>0.65895453299162909</v>
      </c>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1">
        <v>9</v>
      </c>
      <c r="C15" s="30" t="s">
        <v>183</v>
      </c>
      <c r="D15" s="31" t="s">
        <v>249</v>
      </c>
      <c r="E15" s="31" t="s">
        <v>185</v>
      </c>
      <c r="F15" s="31">
        <v>2</v>
      </c>
      <c r="H15" s="117">
        <v>95.843366405606687</v>
      </c>
      <c r="I15" s="117">
        <v>97.911093406086906</v>
      </c>
      <c r="J15" s="117">
        <v>108.13884132966427</v>
      </c>
      <c r="K15" s="101">
        <v>51.519570287379395</v>
      </c>
      <c r="L15" s="101">
        <v>48.987781622037531</v>
      </c>
      <c r="M15" s="101">
        <v>47.594406483649465</v>
      </c>
      <c r="N15" s="101">
        <v>46.263779139612147</v>
      </c>
      <c r="O15" s="101">
        <v>44.999403789164617</v>
      </c>
      <c r="P15" s="101">
        <v>43.749566602617257</v>
      </c>
      <c r="Q15" s="101">
        <v>42.512061332177709</v>
      </c>
      <c r="R15" s="101">
        <v>41.380530312860316</v>
      </c>
      <c r="S15" s="101">
        <v>40.268924889631272</v>
      </c>
      <c r="T15" s="101">
        <v>39.18109836077366</v>
      </c>
      <c r="U15" s="101">
        <v>38.103654455893953</v>
      </c>
      <c r="V15" s="101">
        <v>37.050452992386525</v>
      </c>
      <c r="W15" s="101">
        <v>36.086968723272676</v>
      </c>
      <c r="X15" s="101">
        <v>35.136824903338194</v>
      </c>
      <c r="Y15" s="101">
        <v>34.20204242768876</v>
      </c>
      <c r="Z15" s="101">
        <v>33.280405763916249</v>
      </c>
      <c r="AA15" s="101">
        <v>32.370083866938955</v>
      </c>
      <c r="AB15" s="101">
        <v>31.544063780112076</v>
      </c>
      <c r="AC15" s="101">
        <v>30.730864917112566</v>
      </c>
      <c r="AD15" s="101">
        <v>29.929279582703735</v>
      </c>
      <c r="AE15" s="101">
        <v>29.140535471406306</v>
      </c>
      <c r="AF15" s="101">
        <v>28.360509599084875</v>
      </c>
      <c r="AG15" s="101">
        <v>28.215902128904808</v>
      </c>
      <c r="AH15" s="101">
        <v>28.073607675169168</v>
      </c>
      <c r="AI15" s="101">
        <v>27.935487984608102</v>
      </c>
      <c r="AJ15" s="101">
        <v>27.798402255393846</v>
      </c>
      <c r="AK15" s="101">
        <v>27.665336414619468</v>
      </c>
      <c r="AL15" s="101">
        <v>27.533085491032224</v>
      </c>
      <c r="AM15" s="101">
        <v>27.401322921347194</v>
      </c>
      <c r="AN15" s="101">
        <v>27.271355964897566</v>
      </c>
      <c r="AO15" s="101">
        <v>27.14140398331152</v>
      </c>
      <c r="AP15" s="101">
        <v>27.008512567850829</v>
      </c>
      <c r="AQ15" s="101">
        <v>26.875294989643404</v>
      </c>
      <c r="AR15" s="101">
        <v>26.743031290861079</v>
      </c>
      <c r="AS15" s="101">
        <v>26.610284783387026</v>
      </c>
      <c r="AT15" s="101">
        <v>26.48018633271473</v>
      </c>
      <c r="AU15" s="101">
        <v>26.352314518910632</v>
      </c>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1">
        <v>10</v>
      </c>
      <c r="C16" s="30" t="s">
        <v>187</v>
      </c>
      <c r="D16" s="31" t="s">
        <v>251</v>
      </c>
      <c r="E16" s="31" t="s">
        <v>189</v>
      </c>
      <c r="F16" s="31">
        <v>2</v>
      </c>
      <c r="H16" s="117">
        <v>11.848000526428223</v>
      </c>
      <c r="I16" s="117">
        <v>12.181000709533691</v>
      </c>
      <c r="J16" s="117">
        <v>12.5260009765625</v>
      </c>
      <c r="K16" s="101">
        <v>13.201484382152557</v>
      </c>
      <c r="L16" s="101">
        <v>13.462824524845928</v>
      </c>
      <c r="M16" s="101">
        <v>13.706810173112899</v>
      </c>
      <c r="N16" s="101">
        <v>13.917799117043614</v>
      </c>
      <c r="O16" s="101">
        <v>14.100486007519066</v>
      </c>
      <c r="P16" s="101">
        <v>14.271354875760153</v>
      </c>
      <c r="Q16" s="101">
        <v>14.42958202608861</v>
      </c>
      <c r="R16" s="101">
        <v>14.576090397080407</v>
      </c>
      <c r="S16" s="101">
        <v>14.716934201540425</v>
      </c>
      <c r="T16" s="101">
        <v>14.852874375646934</v>
      </c>
      <c r="U16" s="101">
        <v>14.990609756438062</v>
      </c>
      <c r="V16" s="101">
        <v>15.122296592453495</v>
      </c>
      <c r="W16" s="101">
        <v>15.256776319118217</v>
      </c>
      <c r="X16" s="101">
        <v>15.390281136380509</v>
      </c>
      <c r="Y16" s="101">
        <v>15.521310798591003</v>
      </c>
      <c r="Z16" s="101">
        <v>15.650918480707332</v>
      </c>
      <c r="AA16" s="101">
        <v>15.780056303599849</v>
      </c>
      <c r="AB16" s="101">
        <v>15.907542330445722</v>
      </c>
      <c r="AC16" s="101">
        <v>16.032474065897986</v>
      </c>
      <c r="AD16" s="101">
        <v>16.155382173368707</v>
      </c>
      <c r="AE16" s="101">
        <v>16.275023261317983</v>
      </c>
      <c r="AF16" s="101">
        <v>16.394209131365642</v>
      </c>
      <c r="AG16" s="101">
        <v>16.513056772993878</v>
      </c>
      <c r="AH16" s="101">
        <v>16.631224559852853</v>
      </c>
      <c r="AI16" s="101">
        <v>16.747166491812095</v>
      </c>
      <c r="AJ16" s="101">
        <v>16.863368873717263</v>
      </c>
      <c r="AK16" s="101">
        <v>16.977355528855696</v>
      </c>
      <c r="AL16" s="101">
        <v>17.09171960898675</v>
      </c>
      <c r="AM16" s="101">
        <v>17.206732751568779</v>
      </c>
      <c r="AN16" s="101">
        <v>17.321286527672783</v>
      </c>
      <c r="AO16" s="101">
        <v>17.436880660476163</v>
      </c>
      <c r="AP16" s="101">
        <v>17.556091943988577</v>
      </c>
      <c r="AQ16" s="101">
        <v>17.676723290933296</v>
      </c>
      <c r="AR16" s="101">
        <v>17.797668418614194</v>
      </c>
      <c r="AS16" s="101">
        <v>17.920201712055132</v>
      </c>
      <c r="AT16" s="101">
        <v>18.041527576511726</v>
      </c>
      <c r="AU16" s="101">
        <v>18.161980013595894</v>
      </c>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1">
        <v>11</v>
      </c>
      <c r="C17" s="30" t="s">
        <v>204</v>
      </c>
      <c r="D17" s="31" t="s">
        <v>253</v>
      </c>
      <c r="E17" s="31" t="s">
        <v>206</v>
      </c>
      <c r="F17" s="31">
        <v>0</v>
      </c>
      <c r="H17" s="121">
        <v>0.67146500360026773</v>
      </c>
      <c r="I17" s="121">
        <v>0.68156893070389146</v>
      </c>
      <c r="J17" s="122">
        <v>0.6911659219589058</v>
      </c>
      <c r="K17" s="104">
        <v>0.70211090424135603</v>
      </c>
      <c r="L17" s="104">
        <v>0.70931538978096476</v>
      </c>
      <c r="M17" s="104">
        <v>0.7155659397994103</v>
      </c>
      <c r="N17" s="104">
        <v>0.72065110556472955</v>
      </c>
      <c r="O17" s="104">
        <v>0.72499781634982119</v>
      </c>
      <c r="P17" s="104">
        <v>0.72864243816049179</v>
      </c>
      <c r="Q17" s="104">
        <v>0.73151833645643916</v>
      </c>
      <c r="R17" s="104">
        <v>0.73368138998043664</v>
      </c>
      <c r="S17" s="104">
        <v>0.73562419680135105</v>
      </c>
      <c r="T17" s="104">
        <v>0.73748377009408306</v>
      </c>
      <c r="U17" s="104">
        <v>0.73933913542634722</v>
      </c>
      <c r="V17" s="104">
        <v>0.74110223212902537</v>
      </c>
      <c r="W17" s="104">
        <v>0.74287387862431287</v>
      </c>
      <c r="X17" s="104">
        <v>0.74461225388209862</v>
      </c>
      <c r="Y17" s="104">
        <v>0.74630218338483756</v>
      </c>
      <c r="Z17" s="104">
        <v>0.74795630547515868</v>
      </c>
      <c r="AA17" s="104">
        <v>0.74958551509845528</v>
      </c>
      <c r="AB17" s="104">
        <v>0.75117826816430522</v>
      </c>
      <c r="AC17" s="104">
        <v>0.75272642451281868</v>
      </c>
      <c r="AD17" s="104">
        <v>0.75423663698399579</v>
      </c>
      <c r="AE17" s="104">
        <v>0.75569769897689099</v>
      </c>
      <c r="AF17" s="104">
        <v>0.75713852691523498</v>
      </c>
      <c r="AG17" s="104">
        <v>0.75856069584285779</v>
      </c>
      <c r="AH17" s="104">
        <v>0.75996130713994803</v>
      </c>
      <c r="AI17" s="104">
        <v>0.76132628689797577</v>
      </c>
      <c r="AJ17" s="104">
        <v>0.76267971293126346</v>
      </c>
      <c r="AK17" s="104">
        <v>0.76399899523604842</v>
      </c>
      <c r="AL17" s="104">
        <v>0.76530859080338609</v>
      </c>
      <c r="AM17" s="104">
        <v>0.76661100978377616</v>
      </c>
      <c r="AN17" s="104">
        <v>0.7678964101657143</v>
      </c>
      <c r="AO17" s="104">
        <v>0.76917826023204361</v>
      </c>
      <c r="AP17" s="104">
        <v>0.77047879056845747</v>
      </c>
      <c r="AQ17" s="104">
        <v>0.7717782533876103</v>
      </c>
      <c r="AR17" s="104">
        <v>0.77306705644682705</v>
      </c>
      <c r="AS17" s="104">
        <v>0.77435595838501259</v>
      </c>
      <c r="AT17" s="104">
        <v>0.77562158631198252</v>
      </c>
      <c r="AU17" s="104">
        <v>0.77686725738565654</v>
      </c>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3"/>
      <c r="D18" s="74"/>
      <c r="E18" s="74"/>
      <c r="F18" s="73"/>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row>
    <row r="19" spans="2:88" x14ac:dyDescent="0.2"/>
    <row r="20" spans="2:88" x14ac:dyDescent="0.2"/>
    <row r="21" spans="2:88" ht="15" x14ac:dyDescent="0.25">
      <c r="B21" s="55" t="s">
        <v>335</v>
      </c>
      <c r="C21" s="26"/>
    </row>
    <row r="22" spans="2:88" x14ac:dyDescent="0.2">
      <c r="B22" s="26"/>
      <c r="C22" s="26"/>
    </row>
    <row r="23" spans="2:88" x14ac:dyDescent="0.2">
      <c r="B23" s="56"/>
      <c r="C23" s="26" t="s">
        <v>336</v>
      </c>
    </row>
    <row r="24" spans="2:88" x14ac:dyDescent="0.2">
      <c r="B24" s="26"/>
      <c r="C24" s="26"/>
    </row>
    <row r="25" spans="2:88" x14ac:dyDescent="0.2">
      <c r="B25" s="57"/>
      <c r="C25" s="26" t="s">
        <v>337</v>
      </c>
    </row>
    <row r="26" spans="2:88" x14ac:dyDescent="0.2"/>
    <row r="27" spans="2:88" x14ac:dyDescent="0.2"/>
    <row r="28" spans="2:88" x14ac:dyDescent="0.2"/>
    <row r="29" spans="2:88" s="26" customFormat="1" x14ac:dyDescent="0.2">
      <c r="B29" s="143" t="s">
        <v>343</v>
      </c>
      <c r="C29" s="144"/>
      <c r="D29" s="144"/>
      <c r="E29" s="144"/>
      <c r="F29" s="144"/>
      <c r="G29" s="144"/>
      <c r="H29" s="144"/>
      <c r="I29" s="145"/>
    </row>
    <row r="30" spans="2:88" x14ac:dyDescent="0.2"/>
    <row r="31" spans="2:88" s="6" customFormat="1" ht="12.75" x14ac:dyDescent="0.2">
      <c r="B31" s="59" t="s">
        <v>333</v>
      </c>
      <c r="C31" s="146" t="s">
        <v>331</v>
      </c>
      <c r="D31" s="146"/>
      <c r="E31" s="146"/>
      <c r="F31" s="146"/>
      <c r="G31" s="146"/>
      <c r="H31" s="146"/>
      <c r="I31" s="146"/>
    </row>
    <row r="32" spans="2:88" s="6" customFormat="1" ht="59.65" customHeight="1" x14ac:dyDescent="0.2">
      <c r="B32" s="60">
        <v>1</v>
      </c>
      <c r="C32" s="139" t="s">
        <v>233</v>
      </c>
      <c r="D32" s="126"/>
      <c r="E32" s="126"/>
      <c r="F32" s="126"/>
      <c r="G32" s="126"/>
      <c r="H32" s="126"/>
      <c r="I32" s="126"/>
    </row>
    <row r="33" spans="2:9" s="6" customFormat="1" ht="54" customHeight="1" x14ac:dyDescent="0.2">
      <c r="B33" s="60">
        <v>2</v>
      </c>
      <c r="C33" s="139" t="s">
        <v>235</v>
      </c>
      <c r="D33" s="126"/>
      <c r="E33" s="126"/>
      <c r="F33" s="126"/>
      <c r="G33" s="126"/>
      <c r="H33" s="126"/>
      <c r="I33" s="126"/>
    </row>
    <row r="34" spans="2:9" s="6" customFormat="1" ht="58.15" customHeight="1" x14ac:dyDescent="0.2">
      <c r="B34" s="60">
        <v>3</v>
      </c>
      <c r="C34" s="139" t="s">
        <v>237</v>
      </c>
      <c r="D34" s="126"/>
      <c r="E34" s="126"/>
      <c r="F34" s="126"/>
      <c r="G34" s="126"/>
      <c r="H34" s="126"/>
      <c r="I34" s="126"/>
    </row>
    <row r="35" spans="2:9" s="6" customFormat="1" ht="61.15" customHeight="1" x14ac:dyDescent="0.2">
      <c r="B35" s="60">
        <v>4</v>
      </c>
      <c r="C35" s="139" t="s">
        <v>240</v>
      </c>
      <c r="D35" s="126"/>
      <c r="E35" s="126"/>
      <c r="F35" s="126"/>
      <c r="G35" s="126"/>
      <c r="H35" s="126"/>
      <c r="I35" s="126"/>
    </row>
    <row r="36" spans="2:9" s="6" customFormat="1" ht="58.5" customHeight="1" x14ac:dyDescent="0.2">
      <c r="B36" s="60">
        <v>5</v>
      </c>
      <c r="C36" s="139" t="s">
        <v>242</v>
      </c>
      <c r="D36" s="126"/>
      <c r="E36" s="126"/>
      <c r="F36" s="126"/>
      <c r="G36" s="126"/>
      <c r="H36" s="126"/>
      <c r="I36" s="126"/>
    </row>
    <row r="37" spans="2:9" s="6" customFormat="1" ht="75.400000000000006" customHeight="1" x14ac:dyDescent="0.2">
      <c r="B37" s="60">
        <v>6</v>
      </c>
      <c r="C37" s="139" t="s">
        <v>244</v>
      </c>
      <c r="D37" s="126"/>
      <c r="E37" s="126"/>
      <c r="F37" s="126"/>
      <c r="G37" s="126"/>
      <c r="H37" s="126"/>
      <c r="I37" s="126"/>
    </row>
    <row r="38" spans="2:9" s="6" customFormat="1" ht="61.5" customHeight="1" x14ac:dyDescent="0.2">
      <c r="B38" s="60">
        <v>7</v>
      </c>
      <c r="C38" s="139" t="s">
        <v>246</v>
      </c>
      <c r="D38" s="126"/>
      <c r="E38" s="126"/>
      <c r="F38" s="126"/>
      <c r="G38" s="126"/>
      <c r="H38" s="126"/>
      <c r="I38" s="126"/>
    </row>
    <row r="39" spans="2:9" s="6" customFormat="1" ht="75.400000000000006" customHeight="1" x14ac:dyDescent="0.2">
      <c r="B39" s="60">
        <v>8</v>
      </c>
      <c r="C39" s="139" t="s">
        <v>248</v>
      </c>
      <c r="D39" s="126"/>
      <c r="E39" s="126"/>
      <c r="F39" s="126"/>
      <c r="G39" s="126"/>
      <c r="H39" s="126"/>
      <c r="I39" s="126"/>
    </row>
    <row r="40" spans="2:9" s="6" customFormat="1" ht="66" customHeight="1" x14ac:dyDescent="0.2">
      <c r="B40" s="60">
        <v>9</v>
      </c>
      <c r="C40" s="139" t="s">
        <v>250</v>
      </c>
      <c r="D40" s="126"/>
      <c r="E40" s="126"/>
      <c r="F40" s="126"/>
      <c r="G40" s="126"/>
      <c r="H40" s="126"/>
      <c r="I40" s="126"/>
    </row>
    <row r="41" spans="2:9" s="6" customFormat="1" ht="54.4" customHeight="1" x14ac:dyDescent="0.2">
      <c r="B41" s="60">
        <v>10</v>
      </c>
      <c r="C41" s="139" t="s">
        <v>252</v>
      </c>
      <c r="D41" s="126"/>
      <c r="E41" s="126"/>
      <c r="F41" s="126"/>
      <c r="G41" s="126"/>
      <c r="H41" s="126"/>
      <c r="I41" s="126"/>
    </row>
    <row r="42" spans="2:9" s="6" customFormat="1" ht="57.4" customHeight="1" x14ac:dyDescent="0.2">
      <c r="B42" s="60">
        <v>11</v>
      </c>
      <c r="C42" s="139" t="s">
        <v>254</v>
      </c>
      <c r="D42" s="126"/>
      <c r="E42" s="126"/>
      <c r="F42" s="126"/>
      <c r="G42" s="126"/>
      <c r="H42" s="126"/>
      <c r="I42" s="126"/>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H16" sqref="H16"/>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5" t="s">
        <v>255</v>
      </c>
      <c r="C1" s="125"/>
      <c r="D1" s="125"/>
      <c r="E1" s="125"/>
      <c r="F1" s="12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0" t="s">
        <v>2</v>
      </c>
      <c r="C3" s="131"/>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0" t="s">
        <v>329</v>
      </c>
      <c r="C4" s="131"/>
      <c r="D4" s="147" t="str">
        <f>'Cover sheet'!C6</f>
        <v>Blyth</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2" t="s">
        <v>58</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256</v>
      </c>
      <c r="E7" s="37" t="s">
        <v>46</v>
      </c>
      <c r="F7" s="37">
        <v>2</v>
      </c>
      <c r="H7" s="117">
        <v>10.559325218200684</v>
      </c>
      <c r="I7" s="117">
        <v>10.472770690917969</v>
      </c>
      <c r="J7" s="117">
        <v>10.724826812744141</v>
      </c>
      <c r="K7" s="101">
        <v>8.8741146521642804</v>
      </c>
      <c r="L7" s="101">
        <v>8.802469190210104</v>
      </c>
      <c r="M7" s="101">
        <v>8.7542495718225837</v>
      </c>
      <c r="N7" s="101">
        <v>8.6976916827261448</v>
      </c>
      <c r="O7" s="101">
        <v>8.6390792215242982</v>
      </c>
      <c r="P7" s="101">
        <v>8.5813659187406301</v>
      </c>
      <c r="Q7" s="101">
        <v>8.5293078804388642</v>
      </c>
      <c r="R7" s="101">
        <v>8.4832576224580407</v>
      </c>
      <c r="S7" s="101">
        <v>8.4389864215627313</v>
      </c>
      <c r="T7" s="101">
        <v>8.3925482118502259</v>
      </c>
      <c r="U7" s="101">
        <v>8.3539741719141603</v>
      </c>
      <c r="V7" s="101">
        <v>8.3176317075267434</v>
      </c>
      <c r="W7" s="101">
        <v>8.2797222593799233</v>
      </c>
      <c r="X7" s="101">
        <v>8.2457211846485734</v>
      </c>
      <c r="Y7" s="101">
        <v>8.2260736571624875</v>
      </c>
      <c r="Z7" s="101">
        <v>8.2238744432106614</v>
      </c>
      <c r="AA7" s="101">
        <v>8.2190794283524156</v>
      </c>
      <c r="AB7" s="101">
        <v>8.2149136597290635</v>
      </c>
      <c r="AC7" s="101">
        <v>8.2124102534726262</v>
      </c>
      <c r="AD7" s="101">
        <v>8.2109206141903996</v>
      </c>
      <c r="AE7" s="101">
        <v>8.2102822633460164</v>
      </c>
      <c r="AF7" s="101">
        <v>8.2086205119267106</v>
      </c>
      <c r="AG7" s="101">
        <v>8.2238171482458711</v>
      </c>
      <c r="AH7" s="101">
        <v>8.2071073139086366</v>
      </c>
      <c r="AI7" s="101">
        <v>8.2290418045595288</v>
      </c>
      <c r="AJ7" s="101">
        <v>8.2500008987262845</v>
      </c>
      <c r="AK7" s="101">
        <v>8.2742394218221307</v>
      </c>
      <c r="AL7" s="101">
        <v>8.2994090924039483</v>
      </c>
      <c r="AM7" s="101">
        <v>8.3330875495448709</v>
      </c>
      <c r="AN7" s="101">
        <v>8.3534267665818334</v>
      </c>
      <c r="AO7" s="101">
        <v>8.3808117182925344</v>
      </c>
      <c r="AP7" s="101">
        <v>8.4076185198500752</v>
      </c>
      <c r="AQ7" s="101">
        <v>8.4342887187376618</v>
      </c>
      <c r="AR7" s="101">
        <v>8.4591892147436738</v>
      </c>
      <c r="AS7" s="101">
        <v>8.4862713748589158</v>
      </c>
      <c r="AT7" s="101">
        <v>8.5141768800094724</v>
      </c>
      <c r="AU7" s="101">
        <v>8.5443742470815778</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258</v>
      </c>
      <c r="E8" s="31" t="s">
        <v>46</v>
      </c>
      <c r="F8" s="31">
        <v>2</v>
      </c>
      <c r="H8" s="117">
        <v>14</v>
      </c>
      <c r="I8" s="117">
        <v>14.05</v>
      </c>
      <c r="J8" s="117">
        <v>13.942201442637467</v>
      </c>
      <c r="K8" s="101">
        <v>13.106711000000001</v>
      </c>
      <c r="L8" s="101">
        <v>13.106711000000001</v>
      </c>
      <c r="M8" s="101">
        <v>13.106711000000001</v>
      </c>
      <c r="N8" s="101">
        <v>13.106711000000001</v>
      </c>
      <c r="O8" s="101">
        <v>13.106711000000001</v>
      </c>
      <c r="P8" s="101">
        <v>13.106711000000001</v>
      </c>
      <c r="Q8" s="101">
        <v>13.106711000000001</v>
      </c>
      <c r="R8" s="101">
        <v>13.106711000000001</v>
      </c>
      <c r="S8" s="101">
        <v>13.106711000000001</v>
      </c>
      <c r="T8" s="101">
        <v>13.106711000000001</v>
      </c>
      <c r="U8" s="101">
        <v>13.106711000000001</v>
      </c>
      <c r="V8" s="101">
        <v>13.106711000000001</v>
      </c>
      <c r="W8" s="101">
        <v>13.106711000000001</v>
      </c>
      <c r="X8" s="101">
        <v>13.106711000000001</v>
      </c>
      <c r="Y8" s="101">
        <v>13.106711000000001</v>
      </c>
      <c r="Z8" s="101">
        <v>13.106711000000001</v>
      </c>
      <c r="AA8" s="101">
        <v>13.106711000000001</v>
      </c>
      <c r="AB8" s="101">
        <v>13.106711000000001</v>
      </c>
      <c r="AC8" s="101">
        <v>13.106711000000001</v>
      </c>
      <c r="AD8" s="101">
        <v>13.106711000000001</v>
      </c>
      <c r="AE8" s="101">
        <v>13.106711000000001</v>
      </c>
      <c r="AF8" s="101">
        <v>13.106711000000001</v>
      </c>
      <c r="AG8" s="101">
        <v>13.106711000000001</v>
      </c>
      <c r="AH8" s="101">
        <v>13.106711000000001</v>
      </c>
      <c r="AI8" s="101">
        <v>13.106711000000001</v>
      </c>
      <c r="AJ8" s="101">
        <v>13.106711000000001</v>
      </c>
      <c r="AK8" s="101">
        <v>13.106711000000001</v>
      </c>
      <c r="AL8" s="101">
        <v>13.106711000000001</v>
      </c>
      <c r="AM8" s="101">
        <v>13.106711000000001</v>
      </c>
      <c r="AN8" s="101">
        <v>13.106711000000001</v>
      </c>
      <c r="AO8" s="101">
        <v>13.106711000000001</v>
      </c>
      <c r="AP8" s="101">
        <v>13.106711000000001</v>
      </c>
      <c r="AQ8" s="101">
        <v>13.106711000000001</v>
      </c>
      <c r="AR8" s="101">
        <v>13.106711000000001</v>
      </c>
      <c r="AS8" s="101">
        <v>13.106711000000001</v>
      </c>
      <c r="AT8" s="101">
        <v>13.106711000000001</v>
      </c>
      <c r="AU8" s="101">
        <v>13.106711000000001</v>
      </c>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1">
        <f t="shared" ref="B9:B11" si="0">B8+1</f>
        <v>3</v>
      </c>
      <c r="C9" s="30" t="s">
        <v>215</v>
      </c>
      <c r="D9" s="31" t="s">
        <v>260</v>
      </c>
      <c r="E9" s="31" t="s">
        <v>46</v>
      </c>
      <c r="F9" s="31">
        <v>2</v>
      </c>
      <c r="H9" s="117">
        <v>13.959999999999999</v>
      </c>
      <c r="I9" s="117">
        <v>14.010000000000002</v>
      </c>
      <c r="J9" s="117">
        <v>13.902201442637468</v>
      </c>
      <c r="K9" s="101">
        <v>13.071098000000001</v>
      </c>
      <c r="L9" s="101">
        <v>13.071098000000001</v>
      </c>
      <c r="M9" s="101">
        <v>13.071098000000001</v>
      </c>
      <c r="N9" s="101">
        <v>13.071098000000001</v>
      </c>
      <c r="O9" s="101">
        <v>13.071098000000001</v>
      </c>
      <c r="P9" s="101">
        <v>13.071098000000001</v>
      </c>
      <c r="Q9" s="101">
        <v>13.071098000000001</v>
      </c>
      <c r="R9" s="101">
        <v>13.071098000000001</v>
      </c>
      <c r="S9" s="101">
        <v>13.071098000000001</v>
      </c>
      <c r="T9" s="101">
        <v>13.071098000000001</v>
      </c>
      <c r="U9" s="101">
        <v>13.071098000000001</v>
      </c>
      <c r="V9" s="101">
        <v>13.071098000000001</v>
      </c>
      <c r="W9" s="101">
        <v>13.071098000000001</v>
      </c>
      <c r="X9" s="101">
        <v>13.071098000000001</v>
      </c>
      <c r="Y9" s="101">
        <v>13.071098000000001</v>
      </c>
      <c r="Z9" s="101">
        <v>13.071098000000001</v>
      </c>
      <c r="AA9" s="101">
        <v>13.071098000000001</v>
      </c>
      <c r="AB9" s="101">
        <v>13.071098000000001</v>
      </c>
      <c r="AC9" s="101">
        <v>13.071098000000001</v>
      </c>
      <c r="AD9" s="101">
        <v>13.071098000000001</v>
      </c>
      <c r="AE9" s="101">
        <v>13.071098000000001</v>
      </c>
      <c r="AF9" s="101">
        <v>13.071098000000001</v>
      </c>
      <c r="AG9" s="101">
        <v>13.071098000000001</v>
      </c>
      <c r="AH9" s="101">
        <v>13.071098000000001</v>
      </c>
      <c r="AI9" s="101">
        <v>13.071098000000001</v>
      </c>
      <c r="AJ9" s="101">
        <v>13.071098000000001</v>
      </c>
      <c r="AK9" s="101">
        <v>13.071098000000001</v>
      </c>
      <c r="AL9" s="101">
        <v>13.071098000000001</v>
      </c>
      <c r="AM9" s="101">
        <v>13.071098000000001</v>
      </c>
      <c r="AN9" s="101">
        <v>13.071098000000001</v>
      </c>
      <c r="AO9" s="101">
        <v>13.071098000000001</v>
      </c>
      <c r="AP9" s="101">
        <v>13.071098000000001</v>
      </c>
      <c r="AQ9" s="101">
        <v>13.071098000000001</v>
      </c>
      <c r="AR9" s="101">
        <v>13.071098000000001</v>
      </c>
      <c r="AS9" s="101">
        <v>13.071098000000001</v>
      </c>
      <c r="AT9" s="101">
        <v>13.071098000000001</v>
      </c>
      <c r="AU9" s="101">
        <v>13.071098000000001</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1">
        <f t="shared" si="0"/>
        <v>4</v>
      </c>
      <c r="C10" s="30" t="s">
        <v>218</v>
      </c>
      <c r="D10" s="31" t="s">
        <v>262</v>
      </c>
      <c r="E10" s="31" t="s">
        <v>46</v>
      </c>
      <c r="F10" s="31">
        <v>2</v>
      </c>
      <c r="H10" s="117">
        <v>1.28</v>
      </c>
      <c r="I10" s="117">
        <v>1.24894857873121</v>
      </c>
      <c r="J10" s="117">
        <v>0.09</v>
      </c>
      <c r="K10" s="101">
        <v>1.2392825782299042</v>
      </c>
      <c r="L10" s="101">
        <v>1.2623586021363735</v>
      </c>
      <c r="M10" s="101">
        <v>1.2114050816744566</v>
      </c>
      <c r="N10" s="101">
        <v>1.1718296725302935</v>
      </c>
      <c r="O10" s="101">
        <v>1.1653448715806007</v>
      </c>
      <c r="P10" s="101">
        <v>1.111265399842523</v>
      </c>
      <c r="Q10" s="101">
        <v>1.1021883059293032</v>
      </c>
      <c r="R10" s="101">
        <v>1.0793600529432297</v>
      </c>
      <c r="S10" s="101">
        <v>1.0424970574676991</v>
      </c>
      <c r="T10" s="101">
        <v>1.0219430066645145</v>
      </c>
      <c r="U10" s="101">
        <v>0.99833118077367544</v>
      </c>
      <c r="V10" s="101">
        <v>0.96968963625840843</v>
      </c>
      <c r="W10" s="101">
        <v>0.94898234866559505</v>
      </c>
      <c r="X10" s="101">
        <v>0.95723393931984901</v>
      </c>
      <c r="Y10" s="101">
        <v>0.93588296882808208</v>
      </c>
      <c r="Z10" s="101">
        <v>0.91463787108659744</v>
      </c>
      <c r="AA10" s="101">
        <v>0.91283863037824631</v>
      </c>
      <c r="AB10" s="101">
        <v>0.89781711250543594</v>
      </c>
      <c r="AC10" s="101">
        <v>0.88307427242398262</v>
      </c>
      <c r="AD10" s="101">
        <v>0.8680149968713522</v>
      </c>
      <c r="AE10" s="101">
        <v>0.85950740054249763</v>
      </c>
      <c r="AF10" s="101">
        <v>0.85522618889808655</v>
      </c>
      <c r="AG10" s="101">
        <v>0.84118173271417618</v>
      </c>
      <c r="AH10" s="101">
        <v>0.83367728441953659</v>
      </c>
      <c r="AI10" s="101">
        <v>0.82863757759332657</v>
      </c>
      <c r="AJ10" s="101">
        <v>0.82092414423823357</v>
      </c>
      <c r="AK10" s="101">
        <v>0.81060271710157394</v>
      </c>
      <c r="AL10" s="101">
        <v>0.80131402239203453</v>
      </c>
      <c r="AM10" s="101">
        <v>0.78518537804484367</v>
      </c>
      <c r="AN10" s="101">
        <v>0.78244645521044731</v>
      </c>
      <c r="AO10" s="101">
        <v>0.7846684455871582</v>
      </c>
      <c r="AP10" s="101">
        <v>0.77112532034516335</v>
      </c>
      <c r="AQ10" s="101">
        <v>0.75149345397949219</v>
      </c>
      <c r="AR10" s="101">
        <v>0.75082199648022652</v>
      </c>
      <c r="AS10" s="101">
        <v>0.73393893241882324</v>
      </c>
      <c r="AT10" s="101">
        <v>0.73487412929534912</v>
      </c>
      <c r="AU10" s="101">
        <v>0.72591473162174225</v>
      </c>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1">
        <f t="shared" si="0"/>
        <v>5</v>
      </c>
      <c r="C11" s="30" t="s">
        <v>221</v>
      </c>
      <c r="D11" s="31" t="s">
        <v>263</v>
      </c>
      <c r="E11" s="31" t="s">
        <v>46</v>
      </c>
      <c r="F11" s="31">
        <v>2</v>
      </c>
      <c r="H11" s="118">
        <v>2.12</v>
      </c>
      <c r="I11" s="118">
        <v>2.2882807303508228</v>
      </c>
      <c r="J11" s="117">
        <v>3.0873746298933273</v>
      </c>
      <c r="K11" s="102">
        <v>2.9577007696058164</v>
      </c>
      <c r="L11" s="102">
        <v>3.0062702076535235</v>
      </c>
      <c r="M11" s="102">
        <v>3.1054433465029607</v>
      </c>
      <c r="N11" s="102">
        <v>3.2015766447435627</v>
      </c>
      <c r="O11" s="102">
        <v>3.2666739068951021</v>
      </c>
      <c r="P11" s="102">
        <v>3.3784666814168478</v>
      </c>
      <c r="Q11" s="102">
        <v>3.4396018136318336</v>
      </c>
      <c r="R11" s="102">
        <v>3.5084803245987306</v>
      </c>
      <c r="S11" s="102">
        <v>3.5896145209695707</v>
      </c>
      <c r="T11" s="102">
        <v>3.6566067814852605</v>
      </c>
      <c r="U11" s="102">
        <v>3.7187926473121653</v>
      </c>
      <c r="V11" s="102">
        <v>3.7837766562148492</v>
      </c>
      <c r="W11" s="102">
        <v>3.8423933919544826</v>
      </c>
      <c r="X11" s="102">
        <v>3.8681428760315786</v>
      </c>
      <c r="Y11" s="102">
        <v>3.9091413740094314</v>
      </c>
      <c r="Z11" s="102">
        <v>3.9325856857027421</v>
      </c>
      <c r="AA11" s="102">
        <v>3.9391799412693391</v>
      </c>
      <c r="AB11" s="102">
        <v>3.9583672277655015</v>
      </c>
      <c r="AC11" s="102">
        <v>3.9756134741033922</v>
      </c>
      <c r="AD11" s="102">
        <v>3.9921623889382492</v>
      </c>
      <c r="AE11" s="102">
        <v>4.001308336111487</v>
      </c>
      <c r="AF11" s="102">
        <v>4.0072512991752038</v>
      </c>
      <c r="AG11" s="102">
        <v>4.0060991190399537</v>
      </c>
      <c r="AH11" s="102">
        <v>4.0303134016718278</v>
      </c>
      <c r="AI11" s="102">
        <v>4.0134186178471456</v>
      </c>
      <c r="AJ11" s="102">
        <v>4.0001729570354829</v>
      </c>
      <c r="AK11" s="102">
        <v>3.9862558610762964</v>
      </c>
      <c r="AL11" s="102">
        <v>3.9703748852040182</v>
      </c>
      <c r="AM11" s="102">
        <v>3.9528250724102865</v>
      </c>
      <c r="AN11" s="102">
        <v>3.9352247782077203</v>
      </c>
      <c r="AO11" s="102">
        <v>3.9056178361203084</v>
      </c>
      <c r="AP11" s="102">
        <v>3.8923541598047624</v>
      </c>
      <c r="AQ11" s="102">
        <v>3.885315827282847</v>
      </c>
      <c r="AR11" s="102">
        <v>3.8610867887761007</v>
      </c>
      <c r="AS11" s="102">
        <v>3.8508876927222619</v>
      </c>
      <c r="AT11" s="102">
        <v>3.8220469906951795</v>
      </c>
      <c r="AU11" s="102">
        <v>3.800809021296681</v>
      </c>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5" t="s">
        <v>335</v>
      </c>
      <c r="C15" s="26"/>
    </row>
    <row r="16" spans="1:88" x14ac:dyDescent="0.2">
      <c r="B16" s="26"/>
      <c r="C16" s="26"/>
    </row>
    <row r="17" spans="2:9" x14ac:dyDescent="0.2">
      <c r="B17" s="56"/>
      <c r="C17" s="26" t="s">
        <v>336</v>
      </c>
    </row>
    <row r="18" spans="2:9" x14ac:dyDescent="0.2">
      <c r="B18" s="26"/>
      <c r="C18" s="26"/>
    </row>
    <row r="19" spans="2:9" x14ac:dyDescent="0.2">
      <c r="B19" s="57"/>
      <c r="C19" s="26" t="s">
        <v>337</v>
      </c>
    </row>
    <row r="20" spans="2:9" x14ac:dyDescent="0.2"/>
    <row r="21" spans="2:9" x14ac:dyDescent="0.2"/>
    <row r="22" spans="2:9" x14ac:dyDescent="0.2"/>
    <row r="23" spans="2:9" s="26" customFormat="1" x14ac:dyDescent="0.2">
      <c r="B23" s="143" t="s">
        <v>345</v>
      </c>
      <c r="C23" s="144"/>
      <c r="D23" s="144"/>
      <c r="E23" s="144"/>
      <c r="F23" s="144"/>
      <c r="G23" s="144"/>
      <c r="H23" s="144"/>
      <c r="I23" s="145"/>
    </row>
    <row r="24" spans="2:9" x14ac:dyDescent="0.2"/>
    <row r="25" spans="2:9" s="6" customFormat="1" ht="12.75" x14ac:dyDescent="0.2">
      <c r="B25" s="59" t="s">
        <v>333</v>
      </c>
      <c r="C25" s="146" t="s">
        <v>331</v>
      </c>
      <c r="D25" s="146"/>
      <c r="E25" s="146"/>
      <c r="F25" s="146"/>
      <c r="G25" s="146"/>
      <c r="H25" s="146"/>
      <c r="I25" s="146"/>
    </row>
    <row r="26" spans="2:9" s="6" customFormat="1" ht="76.900000000000006" customHeight="1" x14ac:dyDescent="0.2">
      <c r="B26" s="60">
        <v>1</v>
      </c>
      <c r="C26" s="139" t="s">
        <v>257</v>
      </c>
      <c r="D26" s="126"/>
      <c r="E26" s="126"/>
      <c r="F26" s="126"/>
      <c r="G26" s="126"/>
      <c r="H26" s="126"/>
      <c r="I26" s="126"/>
    </row>
    <row r="27" spans="2:9" s="6" customFormat="1" ht="54" customHeight="1" x14ac:dyDescent="0.2">
      <c r="B27" s="60">
        <v>2</v>
      </c>
      <c r="C27" s="139" t="s">
        <v>259</v>
      </c>
      <c r="D27" s="126"/>
      <c r="E27" s="126"/>
      <c r="F27" s="126"/>
      <c r="G27" s="126"/>
      <c r="H27" s="126"/>
      <c r="I27" s="126"/>
    </row>
    <row r="28" spans="2:9" s="6" customFormat="1" ht="58.15" customHeight="1" x14ac:dyDescent="0.2">
      <c r="B28" s="60">
        <v>3</v>
      </c>
      <c r="C28" s="139" t="s">
        <v>261</v>
      </c>
      <c r="D28" s="126"/>
      <c r="E28" s="126"/>
      <c r="F28" s="126"/>
      <c r="G28" s="126"/>
      <c r="H28" s="126"/>
      <c r="I28" s="126"/>
    </row>
    <row r="29" spans="2:9" s="6" customFormat="1" ht="61.15" customHeight="1" x14ac:dyDescent="0.2">
      <c r="B29" s="60">
        <v>4</v>
      </c>
      <c r="C29" s="139" t="s">
        <v>220</v>
      </c>
      <c r="D29" s="126"/>
      <c r="E29" s="126"/>
      <c r="F29" s="126"/>
      <c r="G29" s="126"/>
      <c r="H29" s="126"/>
      <c r="I29" s="126"/>
    </row>
    <row r="30" spans="2:9" s="6" customFormat="1" ht="58.5" customHeight="1" x14ac:dyDescent="0.2">
      <c r="B30" s="60">
        <v>5</v>
      </c>
      <c r="C30" s="139" t="s">
        <v>264</v>
      </c>
      <c r="D30" s="126"/>
      <c r="E30" s="126"/>
      <c r="F30" s="126"/>
      <c r="G30" s="126"/>
      <c r="H30" s="126"/>
      <c r="I30" s="126"/>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509b246-36c9-4660-9234-ba10f3bf328d">
      <Value>6</Value>
      <Value>5</Value>
      <Value>4</Value>
      <Value>1</Value>
    </TaxCatchAll>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xsi:nil="true"/>
    <_dlc_DocId xmlns="734c4073-7d5f-4b79-9025-c8fc99567a1e">NRDFKF75FUKE-759347149-350771</_dlc_DocId>
    <_dlc_DocIdUrl xmlns="734c4073-7d5f-4b79-9025-c8fc99567a1e">
      <Url>https://nwgcloud.sharepoint.com/sites/TD0086/_layouts/15/DocIdRedir.aspx?ID=NRDFKF75FUKE-759347149-350771</Url>
      <Description>NRDFKF75FUKE-759347149-350771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Excel" ma:contentTypeID="0x010100AA05B90DBFE04643B9F9D96E9BC239560400852E6643333BA54597F3657B549D59BC" ma:contentTypeVersion="10" ma:contentTypeDescription="Create a new NWL Excel spreadsheet." ma:contentTypeScope="" ma:versionID="0ea7de353056f203793bc2cdac8e5c74">
  <xsd:schema xmlns:xsd="http://www.w3.org/2001/XMLSchema" xmlns:xs="http://www.w3.org/2001/XMLSchema" xmlns:p="http://schemas.microsoft.com/office/2006/metadata/properties" xmlns:ns2="0509b246-36c9-4660-9234-ba10f3bf328d" xmlns:ns3="734c4073-7d5f-4b79-9025-c8fc99567a1e" xmlns:ns4="b06911f5-2148-444c-8586-fae6326f6f71" targetNamespace="http://schemas.microsoft.com/office/2006/metadata/properties" ma:root="true" ma:fieldsID="c11d4dc130889e1d0322d499a145ceb9" ns2:_="" ns3:_="" ns4:_="">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bffd374-f6e7-466c-9533-0f5f1a899a5e" ContentTypeId="0x010100AA05B90DBFE04643B9F9D96E9BC2395604"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openxmlformats.org/package/2006/metadata/core-properties"/>
    <ds:schemaRef ds:uri="http://schemas.microsoft.com/office/2006/documentManagement/types"/>
    <ds:schemaRef ds:uri="0509b246-36c9-4660-9234-ba10f3bf328d"/>
    <ds:schemaRef ds:uri="http://purl.org/dc/terms/"/>
    <ds:schemaRef ds:uri="http://purl.org/dc/elements/1.1/"/>
    <ds:schemaRef ds:uri="http://schemas.microsoft.com/office/infopath/2007/PartnerControls"/>
    <ds:schemaRef ds:uri="http://purl.org/dc/dcmitype/"/>
    <ds:schemaRef ds:uri="b06911f5-2148-444c-8586-fae6326f6f71"/>
    <ds:schemaRef ds:uri="734c4073-7d5f-4b79-9025-c8fc99567a1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BF6B99D-16A8-4490-9B81-48422CD82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624561-21A0-44CE-A509-6F0D9612A72E}">
  <ds:schemaRefs>
    <ds:schemaRef ds:uri="Microsoft.SharePoint.Taxonomy.ContentTypeSync"/>
  </ds:schemaRefs>
</ds:datastoreItem>
</file>

<file path=customXml/itemProps4.xml><?xml version="1.0" encoding="utf-8"?>
<ds:datastoreItem xmlns:ds="http://schemas.openxmlformats.org/officeDocument/2006/customXml" ds:itemID="{F2C357BC-F38E-487C-BA72-EB49AA3391A2}">
  <ds:schemaRefs>
    <ds:schemaRef ds:uri="http://schemas.microsoft.com/sharepoint/events"/>
  </ds:schemaRefs>
</ds:datastoreItem>
</file>

<file path=customXml/itemProps5.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Mark Charlton</cp:lastModifiedBy>
  <dcterms:created xsi:type="dcterms:W3CDTF">2017-04-19T07:39:06Z</dcterms:created>
  <dcterms:modified xsi:type="dcterms:W3CDTF">2024-01-10T14:04:42Z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0x010100AA05B90DBFE04643B9F9D96E9BC239560400852E6643333BA54597F3657B549D59BC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Function">
    <vt:lpwstr>6;#Water|e5e09829-778a-41c8-8941-852143a0bb63</vt:lpwstr>
  </property>
  <property fmtid="{D5CDD505-2E9C-101B-9397-08002B2CF9AE}" pid="9" name="Retention">
    <vt:lpwstr>5;#25|cf3b2b26-c251-4a42-8348-e3ebb5707dd2</vt:lpwstr>
  </property>
  <property fmtid="{D5CDD505-2E9C-101B-9397-08002B2CF9AE}" pid="10" name="_dlc_DocIdItemGuid">
    <vt:lpwstr>37fd9e72-dbe1-41d0-ba08-85ea3cec5c21</vt:lpwstr>
  </property>
  <property fmtid="{D5CDD505-2E9C-101B-9397-08002B2CF9AE}" pid="11" name="Data Classification">
    <vt:lpwstr>1;#Internal|78588ca9-23cc-44a4-9006-95c2deff13a9</vt:lpwstr>
  </property>
  <property fmtid="{D5CDD505-2E9C-101B-9397-08002B2CF9AE}" pid="12" name="Data Protection">
    <vt:lpwstr>4;#No Personal Information|741f19bf-af9a-4c82-8344-b64b74109fc2</vt:lpwstr>
  </property>
  <property fmtid="{D5CDD505-2E9C-101B-9397-08002B2CF9AE}" pid="13" name="BusinessSiteNameNew">
    <vt:lpwstr/>
  </property>
  <property fmtid="{D5CDD505-2E9C-101B-9397-08002B2CF9AE}" pid="14" name="AssetFunction">
    <vt:lpwstr/>
  </property>
  <property fmtid="{D5CDD505-2E9C-101B-9397-08002B2CF9AE}" pid="15" name="Region">
    <vt:lpwstr/>
  </property>
  <property fmtid="{D5CDD505-2E9C-101B-9397-08002B2CF9AE}" pid="16" name="MediaServiceImageTags">
    <vt:lpwstr/>
  </property>
  <property fmtid="{D5CDD505-2E9C-101B-9397-08002B2CF9AE}" pid="17" name="k50b07cece3d4027a8276cbbd76ec79c">
    <vt:lpwstr/>
  </property>
  <property fmtid="{D5CDD505-2E9C-101B-9397-08002B2CF9AE}" pid="18" name="ProcessType">
    <vt:lpwstr/>
  </property>
  <property fmtid="{D5CDD505-2E9C-101B-9397-08002B2CF9AE}" pid="19" name="DrawingType">
    <vt:lpwstr/>
  </property>
  <property fmtid="{D5CDD505-2E9C-101B-9397-08002B2CF9AE}" pid="20" name="bd904d859d1f43cdb6982f73fce91bd7">
    <vt:lpwstr/>
  </property>
  <property fmtid="{D5CDD505-2E9C-101B-9397-08002B2CF9AE}" pid="21" name="i7ccf6fcffed4efba460e12e153a1084">
    <vt:lpwstr/>
  </property>
  <property fmtid="{D5CDD505-2E9C-101B-9397-08002B2CF9AE}" pid="22" name="o5015b35b4e0458e84bc1cd8cc4e022d">
    <vt:lpwstr/>
  </property>
  <property fmtid="{D5CDD505-2E9C-101B-9397-08002B2CF9AE}" pid="23" name="o17bcf2fdb114551a388478223431a16">
    <vt:lpwstr/>
  </property>
  <property fmtid="{D5CDD505-2E9C-101B-9397-08002B2CF9AE}" pid="24" name="LocationType">
    <vt:lpwstr/>
  </property>
  <property fmtid="{D5CDD505-2E9C-101B-9397-08002B2CF9AE}" pid="25" name="k88dfe323d9f4023a932fb1225522335">
    <vt:lpwstr/>
  </property>
</Properties>
</file>