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snpmfap01\charm\Episerver OneDrive\WRMP\Market information\"/>
    </mc:Choice>
  </mc:AlternateContent>
  <xr:revisionPtr revIDLastSave="0" documentId="8_{18B9C54E-B53B-4F30-BF2F-25D47077B6C3}" xr6:coauthVersionLast="47" xr6:coauthVersionMax="47" xr10:uidLastSave="{00000000-0000-0000-0000-000000000000}"/>
  <bookViews>
    <workbookView xWindow="-120" yWindow="-120" windowWidth="29040" windowHeight="1584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0" l="1"/>
  <c r="I21" i="20" l="1"/>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<sst xmlns="http://schemas.openxmlformats.org/spreadsheetml/2006/main" count="1083" uniqueCount="424">
  <si>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</si>
  <si>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</si>
  <si>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</si>
  <si>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</si>
  <si>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</si>
  <si>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</si>
  <si>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</si>
  <si>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</si>
  <si>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</si>
  <si>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</si>
  <si>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</si>
  <si>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</si>
  <si>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</si>
  <si>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</si>
  <si>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</si>
  <si>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</si>
  <si>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</si>
  <si>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</si>
  <si>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</si>
  <si>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</si>
  <si>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</si>
  <si>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</si>
  <si>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</si>
  <si>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</si>
  <si>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</si>
  <si>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</si>
  <si>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</si>
  <si>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</si>
  <si>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</si>
  <si>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</si>
  <si>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</si>
  <si>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</si>
  <si>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</si>
  <si>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</si>
  <si>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</si>
  <si>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</si>
  <si>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</si>
  <si>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</si>
  <si>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</si>
  <si>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</si>
  <si>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</si>
  <si>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</si>
  <si>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</si>
  <si>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</si>
  <si>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</si>
  <si>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</si>
  <si>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</si>
  <si>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</si>
  <si>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</si>
  <si>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</si>
  <si>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</si>
  <si>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</si>
  <si>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</si>
  <si>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</si>
  <si>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</si>
  <si>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</si>
  <si>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</si>
  <si>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</si>
  <si>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</si>
  <si>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</si>
  <si>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</si>
  <si>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</si>
  <si>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</si>
  <si>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</si>
  <si>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</si>
  <si>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</si>
  <si>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</si>
  <si>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</si>
  <si>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</si>
  <si>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</si>
  <si>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</si>
  <si>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</si>
  <si>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</si>
  <si>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</si>
  <si>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</si>
  <si>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</si>
  <si>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</si>
  <si>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</si>
  <si>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</si>
  <si>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</si>
  <si>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</si>
  <si>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</si>
  <si>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</si>
  <si>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</si>
  <si>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</si>
  <si>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</si>
  <si>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</si>
  <si>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</si>
  <si>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</si>
  <si>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</si>
  <si>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</si>
  <si>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</si>
  <si>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</si>
  <si>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</si>
  <si>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</si>
  <si>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</si>
  <si>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</si>
  <si>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</si>
  <si>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</si>
  <si>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</si>
  <si>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</si>
  <si>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</si>
  <si>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</si>
  <si>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</si>
  <si>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</si>
  <si>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</si>
  <si>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</si>
  <si>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</si>
  <si>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</si>
  <si>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</si>
  <si>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</si>
  <si>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</si>
  <si>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</si>
  <si>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</si>
  <si>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</si>
  <si>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</si>
  <si>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</si>
  <si>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</si>
  <si>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</si>
  <si>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</si>
  <si>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</si>
  <si>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</si>
  <si>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</si>
  <si>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</si>
  <si>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</si>
  <si>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</si>
  <si>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</si>
  <si>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</si>
  <si>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</si>
  <si>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</si>
  <si>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</si>
  <si>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</si>
  <si>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</si>
  <si>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</si>
  <si>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</si>
  <si>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</si>
  <si>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</si>
  <si>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</si>
  <si>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</si>
  <si>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</si>
  <si>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</si>
  <si>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</si>
  <si>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</si>
  <si>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</si>
  <si>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</si>
  <si>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</si>
  <si>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</si>
  <si>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</si>
  <si>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</si>
  <si>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</si>
  <si>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</si>
  <si>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</si>
  <si>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</si>
  <si>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</si>
  <si>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</si>
  <si>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</si>
  <si>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</si>
  <si>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</si>
  <si>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</si>
  <si>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</si>
  <si>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</si>
  <si>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</si>
  <si>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</si>
  <si>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</si>
  <si>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</si>
  <si>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</si>
  <si>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</si>
  <si>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</si>
  <si>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</si>
  <si>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</si>
  <si>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</si>
  <si>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</si>
  <si>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</si>
  <si>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</si>
  <si>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</si>
  <si>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</si>
  <si>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</si>
  <si>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</si>
  <si>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</si>
  <si>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</si>
  <si>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</si>
  <si>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</si>
  <si>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</si>
  <si>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</si>
  <si>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</si>
  <si>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</si>
  <si>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</si>
  <si>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</si>
  <si>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</si>
  <si>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</si>
  <si>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</si>
  <si>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</si>
  <si>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</si>
  <si>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</si>
  <si>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</si>
  <si>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</si>
  <si>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</si>
  <si>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</si>
  <si>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</si>
  <si>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</si>
  <si>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</si>
  <si>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</si>
  <si>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</si>
  <si>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</si>
  <si>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</si>
  <si>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</si>
  <si>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</si>
  <si>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</si>
  <si>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</si>
  <si>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</si>
  <si>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</si>
  <si>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</si>
  <si>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</si>
  <si>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</si>
  <si>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</si>
  <si>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</si>
  <si>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</si>
  <si>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</si>
  <si>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</si>
  <si>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</si>
  <si>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</si>
  <si>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</si>
  <si>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</si>
  <si>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</si>
  <si>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</si>
  <si>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</si>
  <si>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</si>
  <si>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</si>
  <si>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</si>
  <si>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</si>
  <si>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</si>
  <si>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</si>
  <si>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</si>
  <si>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</si>
  <si>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</si>
  <si>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</si>
  <si>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</si>
  <si>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</si>
  <si>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</si>
  <si>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</si>
  <si>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</si>
  <si>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</si>
  <si>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</si>
  <si>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</si>
  <si>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</si>
  <si>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</si>
  <si>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</si>
  <si>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</si>
  <si>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</si>
  <si>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</si>
  <si>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</si>
  <si>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</si>
  <si>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</si>
  <si>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</si>
  <si>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</si>
  <si>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</si>
  <si>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</si>
  <si>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</si>
  <si>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</si>
  <si>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</si>
  <si>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</si>
  <si>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</si>
  <si>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</si>
  <si>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</si>
  <si>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</si>
  <si>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</si>
  <si>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</si>
  <si>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</si>
  <si>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</si>
  <si>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</si>
  <si>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</si>
  <si>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</si>
  <si>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</si>
  <si>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</si>
  <si>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</si>
  <si>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</si>
  <si>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</si>
  <si>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</si>
  <si>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</si>
  <si>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</si>
  <si>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</si>
  <si>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</si>
  <si>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</si>
  <si>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</si>
  <si>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</si>
  <si>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</si>
  <si>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</si>
  <si>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</si>
  <si>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</si>
  <si>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</si>
  <si>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</si>
  <si>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</si>
  <si>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</si>
  <si>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</si>
  <si>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</si>
  <si>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</si>
  <si>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</si>
  <si>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</si>
  <si>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</si>
  <si>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</si>
  <si>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</si>
  <si>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</si>
  <si>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</si>
  <si>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</si>
  <si>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</si>
  <si>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</si>
  <si>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</si>
  <si>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</si>
  <si>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</si>
  <si>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</si>
  <si>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</si>
  <si>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</si>
  <si>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</si>
  <si>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</si>
  <si>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</si>
  <si>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</si>
  <si>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</si>
  <si>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</si>
  <si>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</si>
  <si>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</si>
  <si>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</si>
  <si>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</si>
  <si>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</si>
  <si>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</si>
  <si>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</si>
  <si>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</si>
  <si>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</si>
  <si>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</si>
  <si>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</si>
  <si>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</si>
  <si>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</si>
  <si>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</si>
  <si>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</si>
  <si>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</si>
  <si>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</si>
  <si>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</si>
  <si>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</si>
  <si>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</si>
  <si>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</si>
  <si>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</si>
  <si>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</si>
  <si>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</si>
  <si>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</si>
  <si>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</si>
  <si>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</si>
  <si>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</si>
  <si>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</si>
  <si>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</si>
  <si>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</si>
  <si>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</si>
  <si>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</si>
  <si>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</si>
  <si>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</si>
  <si>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</si>
  <si>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</si>
  <si>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</si>
  <si>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</si>
  <si>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</si>
  <si>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</si>
  <si>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</si>
  <si>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</si>
  <si>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</si>
  <si>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</si>
  <si>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</si>
  <si>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</si>
  <si>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</si>
  <si>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</si>
  <si>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</si>
  <si>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</si>
  <si>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</si>
  <si>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</si>
  <si>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</si>
  <si>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</si>
  <si>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</si>
  <si>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</si>
  <si>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</si>
  <si>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</si>
  <si>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</si>
  <si>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</si>
  <si>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</si>
  <si>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</si>
  <si>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</si>
  <si>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</si>
  <si>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</si>
  <si>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</si>
  <si>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</si>
  <si>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</si>
  <si>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</si>
  <si>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Essex &amp; Suffolk Water</t>
  </si>
  <si>
    <t xml:space="preserve">Essex  </t>
  </si>
  <si>
    <t>Table 2,3,4,5,6,7,8</t>
  </si>
  <si>
    <t>WRMP Supply Demand data</t>
  </si>
  <si>
    <t>Load data from draft WRMP</t>
  </si>
  <si>
    <t>WRMP19</t>
  </si>
  <si>
    <t>East Anglia: Essex and Greater London</t>
  </si>
  <si>
    <t>We only report DYAA (1995/96)) not DYCP</t>
  </si>
  <si>
    <t>1 in 20</t>
  </si>
  <si>
    <t>1 in 50</t>
  </si>
  <si>
    <t>1 in 250</t>
  </si>
  <si>
    <t>Licence constrained</t>
  </si>
  <si>
    <t>No deficit</t>
  </si>
  <si>
    <t>None</t>
  </si>
  <si>
    <t xml:space="preserve">Works 1 (which is Essex WRZ's balancing TWs) -  17Ml/d spare capacity – SW5 treatment - 17Ml/d is not constrained (i.e. No PR19 options required to use it).
Our PR19 supply surplus allows us to trade 5Ml/d of water. A reduction of 5 Ml/d DO at one TWs (i.e. because the source DO would be 5Ml/d less due to the 5Ml/d trade) would mean that demand would have to be picked up by another TWs with spare capacity.  The Essex WRZ is a fully integrated zone.  Works 1 (the Essex Water Resource Zone balancing works) would pick up this demand - this would be possible because it has 17Ml/d spare capacity.
</t>
  </si>
  <si>
    <t>Data assurance for the market information has been independently provided by our external technical auditors PwC and approved by the Board. The market information data in this table is consistent with the data in the Water Resource Plan tables as at the date of publication.</t>
  </si>
  <si>
    <t>Load data from final WRMP</t>
  </si>
  <si>
    <t xml:space="preserve"> - </t>
  </si>
  <si>
    <t xml:space="preserve">Leakage </t>
  </si>
  <si>
    <t>Enhanced Water Efficiency</t>
  </si>
  <si>
    <t>Enhanced Metering</t>
  </si>
  <si>
    <t>2</t>
  </si>
  <si>
    <t>3</t>
  </si>
  <si>
    <t>Leakage Control</t>
  </si>
  <si>
    <t xml:space="preserve">Household Water Efficiency </t>
  </si>
  <si>
    <t xml:space="preserve">Household Metering </t>
  </si>
  <si>
    <t>Y</t>
  </si>
  <si>
    <t>2017/18</t>
  </si>
  <si>
    <t>2020/21</t>
  </si>
  <si>
    <t>Table 5,6,7</t>
  </si>
  <si>
    <t xml:space="preserve">Reported data updated for years 2020/21 and 2021/22 </t>
  </si>
  <si>
    <t>Request from Ofwat</t>
  </si>
  <si>
    <t>Reported data updated for 2022/23</t>
  </si>
  <si>
    <t xml:space="preserve">This spreadsheet provides key market information for a water company's water resource zones (WRZ). Separate spreadsheets should be provided for each WRZ and the information provided should be in line with the water resources market information guidance published by Ofwat on its website. </t>
  </si>
  <si>
    <t xml:space="preserve">Mr William Robinson
Water Resources &amp; Supply Strategy Manager
Sandon Valley House
Canon Barns Road
East Hanningfield
Chelmsford
CM3 8BD
Email: william.robinson@nwl.co.uk 
</t>
  </si>
  <si>
    <t xml:space="preserve">Provided on request. Contact: waterresources@nwl.co.uk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</si>
</sst>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b/>
      <sz val="9"/>
      <color theme="1"/>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theme="8" tint="0.79998168889431442"/>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5">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9" xfId="1" applyFont="1" applyBorder="1" applyAlignment="1">
      <alignment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9" fontId="7" fillId="4" borderId="9" xfId="1" applyNumberFormat="1" applyFont="1" applyFill="1" applyBorder="1" applyAlignment="1">
      <alignment vertical="center"/>
    </xf>
    <xf numFmtId="0" fontId="0" fillId="0" borderId="0" xfId="0" applyAlignment="1">
      <alignment horizontal="left"/>
    </xf>
    <xf numFmtId="0" fontId="9" fillId="3" borderId="1" xfId="1" applyFont="1" applyFill="1" applyBorder="1" applyAlignment="1">
      <alignment horizontal="left" vertical="center"/>
    </xf>
    <xf numFmtId="2" fontId="7" fillId="4" borderId="14" xfId="1" applyNumberFormat="1" applyFont="1" applyFill="1" applyBorder="1" applyAlignment="1">
      <alignment horizontal="left" vertical="center"/>
    </xf>
    <xf numFmtId="164" fontId="7" fillId="4" borderId="14" xfId="1" applyNumberFormat="1" applyFont="1" applyFill="1" applyBorder="1" applyAlignment="1">
      <alignment horizontal="left" vertical="center"/>
    </xf>
    <xf numFmtId="2" fontId="7" fillId="4" borderId="14" xfId="1" applyNumberFormat="1" applyFont="1" applyFill="1" applyBorder="1" applyAlignment="1">
      <alignment horizontal="right" vertical="center"/>
    </xf>
    <xf numFmtId="0" fontId="7" fillId="4" borderId="14" xfId="1" applyFont="1" applyFill="1" applyBorder="1" applyAlignment="1">
      <alignment horizontal="right" vertical="center"/>
    </xf>
    <xf numFmtId="164" fontId="7" fillId="4" borderId="14" xfId="1" applyNumberFormat="1" applyFont="1" applyFill="1" applyBorder="1" applyAlignment="1">
      <alignment horizontal="right" vertical="center"/>
    </xf>
    <xf numFmtId="1" fontId="7" fillId="4" borderId="14" xfId="1" applyNumberFormat="1" applyFont="1" applyFill="1" applyBorder="1" applyAlignment="1">
      <alignment horizontal="right" vertical="center"/>
    </xf>
    <xf numFmtId="1" fontId="7" fillId="4" borderId="9" xfId="1" applyNumberFormat="1" applyFont="1" applyFill="1" applyBorder="1" applyAlignment="1">
      <alignment horizontal="right" vertical="center"/>
    </xf>
    <xf numFmtId="14" fontId="4" fillId="4" borderId="9" xfId="1" applyNumberFormat="1" applyFont="1" applyFill="1" applyBorder="1" applyAlignment="1">
      <alignment vertical="center"/>
    </xf>
    <xf numFmtId="1" fontId="7" fillId="4" borderId="14" xfId="1" applyNumberFormat="1" applyFont="1" applyFill="1" applyBorder="1" applyAlignment="1">
      <alignment horizontal="left" vertical="center"/>
    </xf>
    <xf numFmtId="0" fontId="7" fillId="4" borderId="9" xfId="1" applyFont="1" applyFill="1" applyBorder="1" applyAlignment="1">
      <alignment horizontal="left" vertical="center" wrapText="1"/>
    </xf>
    <xf numFmtId="2" fontId="17" fillId="11" borderId="14" xfId="1" applyNumberFormat="1" applyFont="1" applyFill="1" applyBorder="1" applyAlignment="1">
      <alignment vertical="center"/>
    </xf>
    <xf numFmtId="2" fontId="17" fillId="11" borderId="9" xfId="1" applyNumberFormat="1" applyFont="1" applyFill="1" applyBorder="1" applyAlignment="1">
      <alignment vertical="center"/>
    </xf>
    <xf numFmtId="164" fontId="17" fillId="11" borderId="14" xfId="1" applyNumberFormat="1" applyFont="1" applyFill="1" applyBorder="1" applyAlignment="1">
      <alignment vertical="center"/>
    </xf>
    <xf numFmtId="1" fontId="17" fillId="11" borderId="14" xfId="1" applyNumberFormat="1" applyFont="1" applyFill="1" applyBorder="1" applyAlignment="1">
      <alignment vertical="center"/>
    </xf>
    <xf numFmtId="9" fontId="17" fillId="11" borderId="9" xfId="1" applyNumberFormat="1" applyFont="1" applyFill="1" applyBorder="1" applyAlignment="1">
      <alignment vertical="center"/>
    </xf>
    <xf numFmtId="9" fontId="17" fillId="11" borderId="14" xfId="2"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38099</xdr:colOff>
      <xdr:row>5</xdr:row>
      <xdr:rowOff>98848</xdr:rowOff>
    </xdr:from>
    <xdr:to>
      <xdr:col>4</xdr:col>
      <xdr:colOff>3484245</xdr:colOff>
      <xdr:row>14</xdr:row>
      <xdr:rowOff>628425</xdr:rowOff>
    </xdr:to>
    <xdr:pic>
      <xdr:nvPicPr>
        <xdr:cNvPr id="4" name="Picture 3" descr="Essex JPEG - May 2006">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srcRect l="5096" t="19095" r="7601" b="13209"/>
        <a:stretch/>
      </xdr:blipFill>
      <xdr:spPr bwMode="auto">
        <a:xfrm>
          <a:off x="8686799" y="1527598"/>
          <a:ext cx="3457576" cy="392070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85" zoomScaleNormal="85" workbookViewId="0">
      <selection activeCell="C13" sqref="C13"/>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x14ac:dyDescent="0.2">
      <c r="B1" s="1" t="s">
        <v>0</v>
      </c>
      <c r="C1" s="2" t="str">
        <f>C5</f>
        <v>Essex &amp; Suffolk Water</v>
      </c>
    </row>
    <row r="2" spans="1:7" ht="12" customHeight="1" thickBot="1" x14ac:dyDescent="0.25"/>
    <row r="3" spans="1:7" ht="51.75" thickBot="1" x14ac:dyDescent="0.25">
      <c r="B3" s="3" t="s">
        <v>1</v>
      </c>
      <c r="C3" s="100" t="s">
        <v>421</v>
      </c>
      <c r="E3" s="4"/>
    </row>
    <row r="4" spans="1:7" ht="12" customHeight="1" thickBot="1" x14ac:dyDescent="0.25">
      <c r="B4" s="5"/>
      <c r="C4" s="6"/>
    </row>
    <row r="5" spans="1:7" ht="15" x14ac:dyDescent="0.2">
      <c r="B5" s="7" t="s">
        <v>2</v>
      </c>
      <c r="C5" s="51" t="s">
        <v>388</v>
      </c>
      <c r="E5" s="8" t="s">
        <v>3</v>
      </c>
    </row>
    <row r="6" spans="1:7" ht="15.75" thickBot="1" x14ac:dyDescent="0.25">
      <c r="B6" s="9" t="s">
        <v>329</v>
      </c>
      <c r="C6" s="52" t="s">
        <v>389</v>
      </c>
      <c r="E6" s="10"/>
    </row>
    <row r="7" spans="1:7" ht="12" customHeight="1" thickBot="1" x14ac:dyDescent="0.25">
      <c r="A7" s="11"/>
      <c r="B7" s="12"/>
      <c r="C7" s="48"/>
      <c r="D7" s="11"/>
      <c r="E7" s="13"/>
      <c r="F7" s="11"/>
      <c r="G7" s="11"/>
    </row>
    <row r="8" spans="1:7" ht="15" x14ac:dyDescent="0.2">
      <c r="B8" s="7" t="s">
        <v>4</v>
      </c>
      <c r="C8" s="51" t="s">
        <v>393</v>
      </c>
      <c r="E8" s="10"/>
    </row>
    <row r="9" spans="1:7" ht="15" x14ac:dyDescent="0.2">
      <c r="B9" s="14" t="s">
        <v>5</v>
      </c>
      <c r="C9" s="123">
        <v>43282</v>
      </c>
      <c r="E9" s="10"/>
    </row>
    <row r="10" spans="1:7" ht="15.75" thickBot="1" x14ac:dyDescent="0.25">
      <c r="B10" s="9" t="s">
        <v>6</v>
      </c>
      <c r="C10" s="124">
        <v>45231</v>
      </c>
      <c r="E10" s="10"/>
    </row>
    <row r="11" spans="1:7" ht="12" customHeight="1" thickBot="1" x14ac:dyDescent="0.25">
      <c r="A11" s="11"/>
      <c r="B11" s="12"/>
      <c r="C11" s="48"/>
      <c r="D11" s="11"/>
      <c r="E11" s="13"/>
      <c r="F11" s="11"/>
      <c r="G11" s="11"/>
    </row>
    <row r="12" spans="1:7" ht="114.75" x14ac:dyDescent="0.2">
      <c r="B12" s="7" t="s">
        <v>7</v>
      </c>
      <c r="C12" s="51" t="s">
        <v>422</v>
      </c>
      <c r="E12" s="10"/>
    </row>
    <row r="13" spans="1:7" ht="30.75" thickBot="1" x14ac:dyDescent="0.25">
      <c r="B13" s="9" t="s">
        <v>8</v>
      </c>
      <c r="C13" s="52" t="s">
        <v>423</v>
      </c>
      <c r="E13" s="10"/>
    </row>
    <row r="14" spans="1:7" ht="12" customHeight="1" thickBot="1" x14ac:dyDescent="0.25">
      <c r="B14" s="15"/>
      <c r="C14" s="49"/>
      <c r="E14" s="10"/>
    </row>
    <row r="15" spans="1:7" ht="59.45" customHeight="1" thickBot="1" x14ac:dyDescent="0.25">
      <c r="B15" s="16" t="s">
        <v>10</v>
      </c>
      <c r="C15" s="50" t="s">
        <v>403</v>
      </c>
      <c r="E15" s="4"/>
    </row>
    <row r="16" spans="1:7" ht="12" customHeight="1" x14ac:dyDescent="0.2">
      <c r="B16" s="5"/>
      <c r="C16" s="6"/>
    </row>
    <row r="17" spans="2:6" ht="15.75" thickBot="1" x14ac:dyDescent="0.25">
      <c r="B17" s="8" t="s">
        <v>12</v>
      </c>
    </row>
    <row r="18" spans="2:6" ht="15.75" thickBot="1" x14ac:dyDescent="0.3">
      <c r="E18" s="18" t="s">
        <v>11</v>
      </c>
      <c r="F18" s="1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I3" sqref="I3"/>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8" width="12.25" style="105" bestFit="1" customWidth="1"/>
    <col min="9" max="9" width="20.25" style="105" bestFit="1" customWidth="1"/>
    <col min="10" max="10" width="20.25" bestFit="1" customWidth="1"/>
    <col min="11" max="27" width="10.75" customWidth="1"/>
    <col min="28" max="56" width="8.75" customWidth="1"/>
    <col min="57" max="16384" width="8.75" hidden="1"/>
  </cols>
  <sheetData>
    <row r="1" spans="2:27" ht="18.75" x14ac:dyDescent="0.2">
      <c r="B1" s="125" t="s">
        <v>265</v>
      </c>
      <c r="C1" s="125"/>
      <c r="D1" s="125"/>
      <c r="E1" s="125"/>
      <c r="F1" s="125"/>
    </row>
    <row r="2" spans="2:27" ht="15" thickBot="1" x14ac:dyDescent="0.25"/>
    <row r="3" spans="2:27" ht="15.75" thickBot="1" x14ac:dyDescent="0.25">
      <c r="B3" s="137" t="s">
        <v>2</v>
      </c>
      <c r="C3" s="138"/>
      <c r="D3" s="147" t="str">
        <f>'Cover sheet'!C5</f>
        <v>Essex &amp; Suffolk Water</v>
      </c>
      <c r="E3" s="148"/>
      <c r="F3" s="149"/>
    </row>
    <row r="4" spans="2:27" ht="15.75" thickBot="1" x14ac:dyDescent="0.25">
      <c r="B4" s="137" t="s">
        <v>329</v>
      </c>
      <c r="C4" s="138"/>
      <c r="D4" s="147" t="str">
        <f>'Cover sheet'!C6</f>
        <v xml:space="preserve">Essex  </v>
      </c>
      <c r="E4" s="148"/>
      <c r="F4" s="149"/>
    </row>
    <row r="5" spans="2:27" ht="15.75" thickBot="1" x14ac:dyDescent="0.25">
      <c r="C5" s="46"/>
      <c r="D5" s="47"/>
    </row>
    <row r="6" spans="2:27" ht="15" thickBot="1" x14ac:dyDescent="0.25">
      <c r="B6" s="78" t="s">
        <v>333</v>
      </c>
      <c r="C6" s="77" t="s">
        <v>20</v>
      </c>
      <c r="D6" s="21" t="s">
        <v>21</v>
      </c>
      <c r="E6" s="21" t="s">
        <v>22</v>
      </c>
      <c r="F6" s="93" t="s">
        <v>332</v>
      </c>
      <c r="H6" s="106" t="s">
        <v>309</v>
      </c>
      <c r="I6" s="106"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8.25" x14ac:dyDescent="0.2">
      <c r="B7" s="71">
        <v>1</v>
      </c>
      <c r="C7" s="36" t="s">
        <v>266</v>
      </c>
      <c r="D7" s="43" t="s">
        <v>267</v>
      </c>
      <c r="E7" s="43" t="s">
        <v>268</v>
      </c>
      <c r="F7" s="43" t="s">
        <v>25</v>
      </c>
      <c r="H7" s="107" t="s">
        <v>406</v>
      </c>
      <c r="I7" s="107" t="s">
        <v>407</v>
      </c>
      <c r="J7" s="107" t="s">
        <v>408</v>
      </c>
      <c r="K7" s="39"/>
      <c r="L7" s="39"/>
      <c r="M7" s="39"/>
      <c r="N7" s="39"/>
      <c r="O7" s="39"/>
      <c r="P7" s="39"/>
      <c r="Q7" s="39"/>
      <c r="R7" s="39"/>
      <c r="S7" s="39"/>
      <c r="T7" s="39"/>
      <c r="U7" s="39"/>
      <c r="V7" s="39"/>
      <c r="W7" s="39"/>
      <c r="X7" s="39"/>
      <c r="Y7" s="39"/>
      <c r="Z7" s="39"/>
      <c r="AA7" s="39"/>
    </row>
    <row r="8" spans="2:27" ht="38.25" x14ac:dyDescent="0.2">
      <c r="B8" s="71">
        <v>2</v>
      </c>
      <c r="C8" s="99" t="s">
        <v>269</v>
      </c>
      <c r="D8" s="43" t="s">
        <v>270</v>
      </c>
      <c r="E8" s="43" t="s">
        <v>268</v>
      </c>
      <c r="F8" s="43" t="s">
        <v>25</v>
      </c>
      <c r="H8" s="115">
        <v>1</v>
      </c>
      <c r="I8" s="108" t="s">
        <v>409</v>
      </c>
      <c r="J8" s="108" t="s">
        <v>410</v>
      </c>
      <c r="K8" s="39"/>
      <c r="L8" s="39"/>
      <c r="M8" s="39"/>
      <c r="N8" s="39"/>
      <c r="O8" s="39"/>
      <c r="P8" s="39"/>
      <c r="Q8" s="39"/>
      <c r="R8" s="39"/>
      <c r="S8" s="39"/>
      <c r="T8" s="39"/>
      <c r="U8" s="39"/>
      <c r="V8" s="39"/>
      <c r="W8" s="39"/>
      <c r="X8" s="39"/>
      <c r="Y8" s="39"/>
      <c r="Z8" s="39"/>
      <c r="AA8" s="39"/>
    </row>
    <row r="9" spans="2:27" ht="38.25" x14ac:dyDescent="0.2">
      <c r="B9" s="71">
        <v>3</v>
      </c>
      <c r="C9" s="99" t="s">
        <v>272</v>
      </c>
      <c r="D9" s="43" t="s">
        <v>273</v>
      </c>
      <c r="E9" s="43" t="s">
        <v>268</v>
      </c>
      <c r="F9" s="43" t="s">
        <v>25</v>
      </c>
      <c r="H9" s="107" t="s">
        <v>411</v>
      </c>
      <c r="I9" s="107" t="s">
        <v>412</v>
      </c>
      <c r="J9" s="107" t="s">
        <v>413</v>
      </c>
      <c r="K9" s="39"/>
      <c r="L9" s="39"/>
      <c r="M9" s="39"/>
      <c r="N9" s="39"/>
      <c r="O9" s="39"/>
      <c r="P9" s="39"/>
      <c r="Q9" s="39"/>
      <c r="R9" s="39"/>
      <c r="S9" s="39"/>
      <c r="T9" s="39"/>
      <c r="U9" s="39"/>
      <c r="V9" s="39"/>
      <c r="W9" s="39"/>
      <c r="X9" s="39"/>
      <c r="Y9" s="39"/>
      <c r="Z9" s="39"/>
      <c r="AA9" s="39"/>
    </row>
    <row r="10" spans="2:27" ht="38.25" x14ac:dyDescent="0.2">
      <c r="B10" s="71">
        <v>4</v>
      </c>
      <c r="C10" s="99" t="s">
        <v>275</v>
      </c>
      <c r="D10" s="43" t="s">
        <v>276</v>
      </c>
      <c r="E10" s="43" t="s">
        <v>277</v>
      </c>
      <c r="F10" s="43" t="s">
        <v>25</v>
      </c>
      <c r="H10" s="109" t="s">
        <v>414</v>
      </c>
      <c r="I10" s="109" t="s">
        <v>414</v>
      </c>
      <c r="J10" s="109" t="s">
        <v>414</v>
      </c>
      <c r="K10" s="39"/>
      <c r="L10" s="39"/>
      <c r="M10" s="39"/>
      <c r="N10" s="39"/>
      <c r="O10" s="39"/>
      <c r="P10" s="39"/>
      <c r="Q10" s="39"/>
      <c r="R10" s="39"/>
      <c r="S10" s="39"/>
      <c r="T10" s="39"/>
      <c r="U10" s="39"/>
      <c r="V10" s="39"/>
      <c r="W10" s="39"/>
      <c r="X10" s="39"/>
      <c r="Y10" s="39"/>
      <c r="Z10" s="39"/>
      <c r="AA10" s="39"/>
    </row>
    <row r="11" spans="2:27" ht="38.25" x14ac:dyDescent="0.2">
      <c r="B11" s="71">
        <v>5</v>
      </c>
      <c r="C11" s="99" t="s">
        <v>279</v>
      </c>
      <c r="D11" s="43" t="s">
        <v>280</v>
      </c>
      <c r="E11" s="43" t="s">
        <v>49</v>
      </c>
      <c r="F11" s="43" t="s">
        <v>25</v>
      </c>
      <c r="H11" s="110" t="s">
        <v>415</v>
      </c>
      <c r="I11" s="110" t="s">
        <v>416</v>
      </c>
      <c r="J11" s="110" t="s">
        <v>416</v>
      </c>
      <c r="K11" s="39"/>
      <c r="L11" s="39"/>
      <c r="M11" s="39"/>
      <c r="N11" s="39"/>
      <c r="O11" s="39"/>
      <c r="P11" s="39"/>
      <c r="Q11" s="39"/>
      <c r="R11" s="39"/>
      <c r="S11" s="39"/>
      <c r="T11" s="39"/>
      <c r="U11" s="39"/>
      <c r="V11" s="39"/>
      <c r="W11" s="39"/>
      <c r="X11" s="39"/>
      <c r="Y11" s="39"/>
      <c r="Z11" s="39"/>
      <c r="AA11" s="39"/>
    </row>
    <row r="12" spans="2:27" ht="38.65" customHeight="1" x14ac:dyDescent="0.2">
      <c r="B12" s="71">
        <v>6</v>
      </c>
      <c r="C12" s="99" t="s">
        <v>367</v>
      </c>
      <c r="D12" s="43" t="s">
        <v>25</v>
      </c>
      <c r="E12" s="43" t="s">
        <v>268</v>
      </c>
      <c r="F12" s="43" t="s">
        <v>25</v>
      </c>
      <c r="H12" s="110"/>
      <c r="I12" s="109"/>
      <c r="J12" s="109"/>
      <c r="K12" s="39"/>
      <c r="L12" s="39"/>
      <c r="M12" s="39"/>
      <c r="N12" s="39"/>
      <c r="O12" s="39"/>
      <c r="P12" s="39"/>
      <c r="Q12" s="39"/>
      <c r="R12" s="39"/>
      <c r="S12" s="39"/>
      <c r="T12" s="39"/>
      <c r="U12" s="39"/>
      <c r="V12" s="39"/>
      <c r="W12" s="39"/>
      <c r="X12" s="39"/>
      <c r="Y12" s="39"/>
      <c r="Z12" s="39"/>
      <c r="AA12" s="39"/>
    </row>
    <row r="13" spans="2:27" ht="38.25" x14ac:dyDescent="0.2">
      <c r="B13" s="71">
        <v>7</v>
      </c>
      <c r="C13" s="99" t="s">
        <v>282</v>
      </c>
      <c r="D13" s="43" t="s">
        <v>283</v>
      </c>
      <c r="E13" s="43" t="s">
        <v>46</v>
      </c>
      <c r="F13" s="43">
        <v>1</v>
      </c>
      <c r="H13" s="111">
        <v>26.63658332824707</v>
      </c>
      <c r="I13" s="111">
        <v>16.499649047851563</v>
      </c>
      <c r="J13" s="111">
        <v>0.25696182250976563</v>
      </c>
      <c r="K13" s="39"/>
      <c r="L13" s="39"/>
      <c r="M13" s="39"/>
      <c r="N13" s="39"/>
      <c r="O13" s="39"/>
      <c r="P13" s="39"/>
      <c r="Q13" s="39"/>
      <c r="R13" s="39"/>
      <c r="S13" s="39"/>
      <c r="T13" s="39"/>
      <c r="U13" s="39"/>
      <c r="V13" s="39"/>
      <c r="W13" s="39"/>
      <c r="X13" s="39"/>
      <c r="Y13" s="39"/>
      <c r="Z13" s="39"/>
      <c r="AA13" s="39"/>
    </row>
    <row r="14" spans="2:27" ht="38.25" x14ac:dyDescent="0.2">
      <c r="B14" s="71">
        <v>8</v>
      </c>
      <c r="C14" s="99" t="s">
        <v>285</v>
      </c>
      <c r="D14" s="43" t="s">
        <v>286</v>
      </c>
      <c r="E14" s="43" t="s">
        <v>287</v>
      </c>
      <c r="F14" s="43">
        <v>2</v>
      </c>
      <c r="H14" s="109">
        <v>143153.63502259765</v>
      </c>
      <c r="I14" s="109">
        <v>89724.190586454875</v>
      </c>
      <c r="J14" s="109">
        <v>1840.8719371047666</v>
      </c>
      <c r="K14" s="39"/>
      <c r="L14" s="39"/>
      <c r="M14" s="39"/>
      <c r="N14" s="39"/>
      <c r="O14" s="39"/>
      <c r="P14" s="39"/>
      <c r="Q14" s="39"/>
      <c r="R14" s="39"/>
      <c r="S14" s="39"/>
      <c r="T14" s="39"/>
      <c r="U14" s="39"/>
      <c r="V14" s="39"/>
      <c r="W14" s="39"/>
      <c r="X14" s="39"/>
      <c r="Y14" s="39"/>
      <c r="Z14" s="39"/>
      <c r="AA14" s="39"/>
    </row>
    <row r="15" spans="2:27" ht="38.25" x14ac:dyDescent="0.2">
      <c r="B15" s="71">
        <v>9</v>
      </c>
      <c r="C15" s="99" t="s">
        <v>370</v>
      </c>
      <c r="D15" s="43" t="s">
        <v>288</v>
      </c>
      <c r="E15" s="43" t="s">
        <v>289</v>
      </c>
      <c r="F15" s="43">
        <v>2</v>
      </c>
      <c r="H15" s="109">
        <v>240886.70643898839</v>
      </c>
      <c r="I15" s="109">
        <v>0</v>
      </c>
      <c r="J15" s="109">
        <v>1358.8120211279354</v>
      </c>
      <c r="K15" s="39"/>
      <c r="L15" s="39"/>
      <c r="M15" s="39"/>
      <c r="N15" s="39"/>
      <c r="O15" s="39"/>
      <c r="P15" s="39"/>
      <c r="Q15" s="39"/>
      <c r="R15" s="39"/>
      <c r="S15" s="39"/>
      <c r="T15" s="39"/>
      <c r="U15" s="39"/>
      <c r="V15" s="39"/>
      <c r="W15" s="39"/>
      <c r="X15" s="39"/>
      <c r="Y15" s="39"/>
      <c r="Z15" s="39"/>
      <c r="AA15" s="39"/>
    </row>
    <row r="16" spans="2:27" ht="38.25" x14ac:dyDescent="0.2">
      <c r="B16" s="71">
        <v>10</v>
      </c>
      <c r="C16" s="99" t="s">
        <v>371</v>
      </c>
      <c r="D16" s="43" t="s">
        <v>290</v>
      </c>
      <c r="E16" s="43" t="s">
        <v>289</v>
      </c>
      <c r="F16" s="43">
        <v>2</v>
      </c>
      <c r="H16" s="109">
        <v>15930.436547061607</v>
      </c>
      <c r="I16" s="109">
        <v>31427.297595971708</v>
      </c>
      <c r="J16" s="109">
        <v>0</v>
      </c>
      <c r="K16" s="39"/>
      <c r="L16" s="39"/>
      <c r="M16" s="39"/>
      <c r="N16" s="39"/>
      <c r="O16" s="39"/>
      <c r="P16" s="39"/>
      <c r="Q16" s="39"/>
      <c r="R16" s="39"/>
      <c r="S16" s="39"/>
      <c r="T16" s="39"/>
      <c r="U16" s="39"/>
      <c r="V16" s="39"/>
      <c r="W16" s="39"/>
      <c r="X16" s="39"/>
      <c r="Y16" s="39"/>
      <c r="Z16" s="39"/>
      <c r="AA16" s="39"/>
    </row>
    <row r="17" spans="1:27" ht="38.25" x14ac:dyDescent="0.2">
      <c r="B17" s="71">
        <v>11</v>
      </c>
      <c r="C17" s="99" t="s">
        <v>377</v>
      </c>
      <c r="D17" s="43" t="s">
        <v>291</v>
      </c>
      <c r="E17" s="43" t="s">
        <v>289</v>
      </c>
      <c r="F17" s="43">
        <v>2</v>
      </c>
      <c r="H17" s="109">
        <v>0</v>
      </c>
      <c r="I17" s="109">
        <v>0</v>
      </c>
      <c r="J17" s="109">
        <v>0</v>
      </c>
      <c r="K17" s="39"/>
      <c r="L17" s="39"/>
      <c r="M17" s="39"/>
      <c r="N17" s="39"/>
      <c r="O17" s="39"/>
      <c r="P17" s="39"/>
      <c r="Q17" s="39"/>
      <c r="R17" s="39"/>
      <c r="S17" s="39"/>
      <c r="T17" s="39"/>
      <c r="U17" s="39"/>
      <c r="V17" s="39"/>
      <c r="W17" s="39"/>
      <c r="X17" s="39"/>
      <c r="Y17" s="39"/>
      <c r="Z17" s="39"/>
      <c r="AA17" s="39"/>
    </row>
    <row r="18" spans="1:27" ht="38.25" x14ac:dyDescent="0.2">
      <c r="B18" s="71">
        <v>12</v>
      </c>
      <c r="C18" s="99" t="s">
        <v>378</v>
      </c>
      <c r="D18" s="43" t="s">
        <v>292</v>
      </c>
      <c r="E18" s="43" t="s">
        <v>289</v>
      </c>
      <c r="F18" s="43">
        <v>2</v>
      </c>
      <c r="H18" s="109">
        <v>0</v>
      </c>
      <c r="I18" s="109">
        <v>0</v>
      </c>
      <c r="J18" s="109">
        <v>0</v>
      </c>
      <c r="K18" s="39"/>
      <c r="L18" s="39"/>
      <c r="M18" s="39"/>
      <c r="N18" s="39"/>
      <c r="O18" s="39"/>
      <c r="P18" s="39"/>
      <c r="Q18" s="39"/>
      <c r="R18" s="39"/>
      <c r="S18" s="39"/>
      <c r="T18" s="39"/>
      <c r="U18" s="39"/>
      <c r="V18" s="39"/>
      <c r="W18" s="39"/>
      <c r="X18" s="39"/>
      <c r="Y18" s="39"/>
      <c r="Z18" s="39"/>
      <c r="AA18" s="39"/>
    </row>
    <row r="19" spans="1:27" ht="38.25" x14ac:dyDescent="0.2">
      <c r="B19" s="71">
        <v>13</v>
      </c>
      <c r="C19" s="99" t="s">
        <v>379</v>
      </c>
      <c r="D19" s="43" t="s">
        <v>293</v>
      </c>
      <c r="E19" s="43" t="s">
        <v>289</v>
      </c>
      <c r="F19" s="43">
        <v>2</v>
      </c>
      <c r="H19" s="109">
        <v>0</v>
      </c>
      <c r="I19" s="109">
        <v>0</v>
      </c>
      <c r="J19" s="109">
        <v>0</v>
      </c>
      <c r="K19" s="39"/>
      <c r="L19" s="39"/>
      <c r="M19" s="39"/>
      <c r="N19" s="39"/>
      <c r="O19" s="39"/>
      <c r="P19" s="39"/>
      <c r="Q19" s="39"/>
      <c r="R19" s="39"/>
      <c r="S19" s="39"/>
      <c r="T19" s="39"/>
      <c r="U19" s="39"/>
      <c r="V19" s="39"/>
      <c r="W19" s="39"/>
      <c r="X19" s="39"/>
      <c r="Y19" s="39"/>
      <c r="Z19" s="39"/>
      <c r="AA19" s="39"/>
    </row>
    <row r="20" spans="1:27" ht="38.25" x14ac:dyDescent="0.2">
      <c r="B20" s="71">
        <v>14</v>
      </c>
      <c r="C20" s="99" t="s">
        <v>380</v>
      </c>
      <c r="D20" s="43" t="s">
        <v>294</v>
      </c>
      <c r="E20" s="43" t="s">
        <v>289</v>
      </c>
      <c r="F20" s="43">
        <v>2</v>
      </c>
      <c r="H20" s="109">
        <v>256817.14298604999</v>
      </c>
      <c r="I20" s="109">
        <v>31427.297595971708</v>
      </c>
      <c r="J20" s="109">
        <v>1358.8120211279354</v>
      </c>
      <c r="K20" s="39"/>
      <c r="L20" s="39"/>
      <c r="M20" s="39"/>
      <c r="N20" s="39"/>
      <c r="O20" s="39"/>
      <c r="P20" s="39"/>
      <c r="Q20" s="39"/>
      <c r="R20" s="39"/>
      <c r="S20" s="39"/>
      <c r="T20" s="39"/>
      <c r="U20" s="39"/>
      <c r="V20" s="39"/>
      <c r="W20" s="39"/>
      <c r="X20" s="39"/>
      <c r="Y20" s="39"/>
      <c r="Z20" s="39"/>
      <c r="AA20" s="39"/>
    </row>
    <row r="21" spans="1:27" ht="38.25" x14ac:dyDescent="0.2">
      <c r="B21" s="71">
        <v>15</v>
      </c>
      <c r="C21" s="99" t="s">
        <v>295</v>
      </c>
      <c r="D21" s="43" t="s">
        <v>296</v>
      </c>
      <c r="E21" s="43" t="s">
        <v>297</v>
      </c>
      <c r="F21" s="43">
        <v>2</v>
      </c>
      <c r="H21" s="109">
        <v>179.399665922217</v>
      </c>
      <c r="I21" s="109">
        <f>(SUM(I15:I17)*100000)/(I14*1000)</f>
        <v>35.026560162378438</v>
      </c>
      <c r="J21" s="109">
        <v>73.813500751443271</v>
      </c>
      <c r="K21" s="39"/>
      <c r="L21" s="39"/>
      <c r="M21" s="39"/>
      <c r="N21" s="39"/>
      <c r="O21" s="39"/>
      <c r="P21" s="39"/>
      <c r="Q21" s="39"/>
      <c r="R21" s="39"/>
      <c r="S21" s="39"/>
      <c r="T21" s="39"/>
      <c r="U21" s="39"/>
      <c r="V21" s="39"/>
      <c r="W21" s="39"/>
      <c r="X21" s="39"/>
      <c r="Y21" s="39"/>
      <c r="Z21" s="39"/>
      <c r="AA21" s="39"/>
    </row>
    <row r="22" spans="1:27" ht="38.25" x14ac:dyDescent="0.2">
      <c r="B22" s="71">
        <v>16</v>
      </c>
      <c r="C22" s="99" t="s">
        <v>299</v>
      </c>
      <c r="D22" s="43" t="s">
        <v>300</v>
      </c>
      <c r="E22" s="43" t="s">
        <v>297</v>
      </c>
      <c r="F22" s="43">
        <v>2</v>
      </c>
      <c r="H22" s="109">
        <v>179.399665922217</v>
      </c>
      <c r="I22" s="109">
        <f>(I20*100000)/(I14*1000)</f>
        <v>35.026560162378438</v>
      </c>
      <c r="J22" s="109">
        <v>73.813500751443271</v>
      </c>
      <c r="K22" s="39"/>
      <c r="L22" s="39"/>
      <c r="M22" s="39"/>
      <c r="N22" s="39"/>
      <c r="O22" s="39"/>
      <c r="P22" s="39"/>
      <c r="Q22" s="39"/>
      <c r="R22" s="39"/>
      <c r="S22" s="39"/>
      <c r="T22" s="39"/>
      <c r="U22" s="39"/>
      <c r="V22" s="39"/>
      <c r="W22" s="39"/>
      <c r="X22" s="39"/>
      <c r="Y22" s="39"/>
      <c r="Z22" s="39"/>
      <c r="AA22" s="39"/>
    </row>
    <row r="23" spans="1:27" ht="38.25" x14ac:dyDescent="0.2">
      <c r="B23" s="71">
        <v>17</v>
      </c>
      <c r="C23" s="99" t="s">
        <v>302</v>
      </c>
      <c r="D23" s="43" t="s">
        <v>303</v>
      </c>
      <c r="E23" s="43" t="s">
        <v>304</v>
      </c>
      <c r="F23" s="43" t="s">
        <v>25</v>
      </c>
      <c r="H23" s="112">
        <v>4</v>
      </c>
      <c r="I23" s="112">
        <v>4</v>
      </c>
      <c r="J23" s="112">
        <v>3</v>
      </c>
      <c r="K23" s="39"/>
      <c r="L23" s="39"/>
      <c r="M23" s="39"/>
      <c r="N23" s="39"/>
      <c r="O23" s="39"/>
      <c r="P23" s="39"/>
      <c r="Q23" s="39"/>
      <c r="R23" s="39"/>
      <c r="S23" s="39"/>
      <c r="T23" s="39"/>
      <c r="U23" s="39"/>
      <c r="V23" s="39"/>
      <c r="W23" s="39"/>
      <c r="X23" s="39"/>
      <c r="Y23" s="39"/>
      <c r="Z23" s="39"/>
      <c r="AA23" s="39"/>
    </row>
    <row r="24" spans="1:27" ht="38.25" x14ac:dyDescent="0.2">
      <c r="A24" s="5"/>
      <c r="B24" s="71">
        <v>18</v>
      </c>
      <c r="C24" s="99" t="s">
        <v>306</v>
      </c>
      <c r="D24" s="43" t="s">
        <v>307</v>
      </c>
      <c r="E24" s="43" t="s">
        <v>304</v>
      </c>
      <c r="F24" s="43" t="s">
        <v>25</v>
      </c>
      <c r="G24" s="5"/>
      <c r="H24" s="113">
        <v>4</v>
      </c>
      <c r="I24" s="113">
        <v>3</v>
      </c>
      <c r="J24" s="113">
        <v>3</v>
      </c>
      <c r="K24" s="23"/>
      <c r="L24" s="23"/>
      <c r="M24" s="23"/>
      <c r="N24" s="23"/>
      <c r="O24" s="23"/>
      <c r="P24" s="23"/>
      <c r="Q24" s="23"/>
      <c r="R24" s="23"/>
      <c r="S24" s="23"/>
      <c r="T24" s="23"/>
      <c r="U24" s="23"/>
      <c r="V24" s="23"/>
      <c r="W24" s="23"/>
      <c r="X24" s="23"/>
      <c r="Y24" s="23"/>
      <c r="Z24" s="23"/>
      <c r="AA24" s="23"/>
    </row>
    <row r="25" spans="1:27" x14ac:dyDescent="0.2"/>
    <row r="26" spans="1:27" x14ac:dyDescent="0.2"/>
    <row r="27" spans="1:27" x14ac:dyDescent="0.2"/>
    <row r="28" spans="1:27" ht="15" x14ac:dyDescent="0.25">
      <c r="B28" s="55" t="s">
        <v>335</v>
      </c>
      <c r="C28" s="26"/>
    </row>
    <row r="29" spans="1:27" x14ac:dyDescent="0.2">
      <c r="B29" s="26"/>
      <c r="C29" s="26"/>
    </row>
    <row r="30" spans="1:27" x14ac:dyDescent="0.2">
      <c r="B30" s="56"/>
      <c r="C30" s="26" t="s">
        <v>336</v>
      </c>
    </row>
    <row r="31" spans="1:27" x14ac:dyDescent="0.2">
      <c r="B31" s="26"/>
      <c r="C31" s="26"/>
    </row>
    <row r="32" spans="1:27" x14ac:dyDescent="0.2">
      <c r="B32" s="57"/>
      <c r="C32" s="26" t="s">
        <v>337</v>
      </c>
    </row>
    <row r="33" spans="2:9" x14ac:dyDescent="0.2"/>
    <row r="34" spans="2:9" x14ac:dyDescent="0.2"/>
    <row r="35" spans="2:9" x14ac:dyDescent="0.2"/>
    <row r="36" spans="2:9" s="26" customFormat="1" ht="15" x14ac:dyDescent="0.25">
      <c r="B36" s="141" t="s">
        <v>344</v>
      </c>
      <c r="C36" s="142"/>
      <c r="D36" s="142"/>
      <c r="E36" s="142"/>
      <c r="F36" s="142"/>
      <c r="G36" s="142"/>
      <c r="H36" s="142"/>
      <c r="I36" s="143"/>
    </row>
    <row r="37" spans="2:9" x14ac:dyDescent="0.2"/>
    <row r="38" spans="2:9" s="6" customFormat="1" ht="13.5" x14ac:dyDescent="0.2">
      <c r="B38" s="59" t="s">
        <v>333</v>
      </c>
      <c r="C38" s="144" t="s">
        <v>331</v>
      </c>
      <c r="D38" s="144"/>
      <c r="E38" s="144"/>
      <c r="F38" s="144"/>
      <c r="G38" s="144"/>
      <c r="H38" s="144"/>
      <c r="I38" s="144"/>
    </row>
    <row r="39" spans="2:9" s="6" customFormat="1" ht="42" customHeight="1" x14ac:dyDescent="0.2">
      <c r="B39" s="60">
        <v>1</v>
      </c>
      <c r="C39" s="132" t="s">
        <v>368</v>
      </c>
      <c r="D39" s="133"/>
      <c r="E39" s="133"/>
      <c r="F39" s="133"/>
      <c r="G39" s="133"/>
      <c r="H39" s="133"/>
      <c r="I39" s="133"/>
    </row>
    <row r="40" spans="2:9" s="6" customFormat="1" ht="25.5" customHeight="1" x14ac:dyDescent="0.2">
      <c r="B40" s="60">
        <v>2</v>
      </c>
      <c r="C40" s="132" t="s">
        <v>271</v>
      </c>
      <c r="D40" s="133"/>
      <c r="E40" s="133"/>
      <c r="F40" s="133"/>
      <c r="G40" s="133"/>
      <c r="H40" s="133"/>
      <c r="I40" s="133"/>
    </row>
    <row r="41" spans="2:9" s="6" customFormat="1" ht="27" customHeight="1" x14ac:dyDescent="0.2">
      <c r="B41" s="60">
        <v>3</v>
      </c>
      <c r="C41" s="132" t="s">
        <v>274</v>
      </c>
      <c r="D41" s="133"/>
      <c r="E41" s="133"/>
      <c r="F41" s="133"/>
      <c r="G41" s="133"/>
      <c r="H41" s="133"/>
      <c r="I41" s="133"/>
    </row>
    <row r="42" spans="2:9" s="6" customFormat="1" ht="40.5" customHeight="1" x14ac:dyDescent="0.2">
      <c r="B42" s="60">
        <v>4</v>
      </c>
      <c r="C42" s="132" t="s">
        <v>278</v>
      </c>
      <c r="D42" s="133"/>
      <c r="E42" s="133"/>
      <c r="F42" s="133"/>
      <c r="G42" s="133"/>
      <c r="H42" s="133"/>
      <c r="I42" s="133"/>
    </row>
    <row r="43" spans="2:9" s="6" customFormat="1" ht="40.5" customHeight="1" x14ac:dyDescent="0.2">
      <c r="B43" s="60">
        <v>5</v>
      </c>
      <c r="C43" s="132" t="s">
        <v>281</v>
      </c>
      <c r="D43" s="133"/>
      <c r="E43" s="133"/>
      <c r="F43" s="133"/>
      <c r="G43" s="133"/>
      <c r="H43" s="133"/>
      <c r="I43" s="133"/>
    </row>
    <row r="44" spans="2:9" s="6" customFormat="1" ht="50.65" customHeight="1" x14ac:dyDescent="0.2">
      <c r="B44" s="60">
        <v>6</v>
      </c>
      <c r="C44" s="132" t="s">
        <v>369</v>
      </c>
      <c r="D44" s="133"/>
      <c r="E44" s="133"/>
      <c r="F44" s="133"/>
      <c r="G44" s="133"/>
      <c r="H44" s="133"/>
      <c r="I44" s="133"/>
    </row>
    <row r="45" spans="2:9" s="6" customFormat="1" ht="27.4" customHeight="1" x14ac:dyDescent="0.2">
      <c r="B45" s="60">
        <v>7</v>
      </c>
      <c r="C45" s="132" t="s">
        <v>284</v>
      </c>
      <c r="D45" s="133"/>
      <c r="E45" s="133"/>
      <c r="F45" s="133"/>
      <c r="G45" s="133"/>
      <c r="H45" s="133"/>
      <c r="I45" s="133"/>
    </row>
    <row r="46" spans="2:9" s="6" customFormat="1" ht="37.15" customHeight="1" x14ac:dyDescent="0.2">
      <c r="B46" s="60">
        <v>8</v>
      </c>
      <c r="C46" s="132" t="s">
        <v>372</v>
      </c>
      <c r="D46" s="133"/>
      <c r="E46" s="133"/>
      <c r="F46" s="133"/>
      <c r="G46" s="133"/>
      <c r="H46" s="133"/>
      <c r="I46" s="133"/>
    </row>
    <row r="47" spans="2:9" s="6" customFormat="1" ht="31.5" customHeight="1" x14ac:dyDescent="0.2">
      <c r="B47" s="60">
        <v>9</v>
      </c>
      <c r="C47" s="132" t="s">
        <v>373</v>
      </c>
      <c r="D47" s="133"/>
      <c r="E47" s="133"/>
      <c r="F47" s="133"/>
      <c r="G47" s="133"/>
      <c r="H47" s="133"/>
      <c r="I47" s="133"/>
    </row>
    <row r="48" spans="2:9" s="6" customFormat="1" ht="28.9" customHeight="1" x14ac:dyDescent="0.2">
      <c r="B48" s="60">
        <v>10</v>
      </c>
      <c r="C48" s="132" t="s">
        <v>374</v>
      </c>
      <c r="D48" s="133"/>
      <c r="E48" s="133"/>
      <c r="F48" s="133"/>
      <c r="G48" s="133"/>
      <c r="H48" s="133"/>
      <c r="I48" s="133"/>
    </row>
    <row r="49" spans="2:9" s="6" customFormat="1" ht="33" customHeight="1" x14ac:dyDescent="0.2">
      <c r="B49" s="60">
        <v>11</v>
      </c>
      <c r="C49" s="132" t="s">
        <v>375</v>
      </c>
      <c r="D49" s="133"/>
      <c r="E49" s="133"/>
      <c r="F49" s="133"/>
      <c r="G49" s="133"/>
      <c r="H49" s="133"/>
      <c r="I49" s="133"/>
    </row>
    <row r="50" spans="2:9" s="6" customFormat="1" ht="59.65" customHeight="1" x14ac:dyDescent="0.2">
      <c r="B50" s="60">
        <v>12</v>
      </c>
      <c r="C50" s="132" t="s">
        <v>376</v>
      </c>
      <c r="D50" s="133"/>
      <c r="E50" s="133"/>
      <c r="F50" s="133"/>
      <c r="G50" s="133"/>
      <c r="H50" s="133"/>
      <c r="I50" s="133"/>
    </row>
    <row r="51" spans="2:9" s="6" customFormat="1" ht="25.5" customHeight="1" x14ac:dyDescent="0.2">
      <c r="B51" s="60">
        <v>13</v>
      </c>
      <c r="C51" s="132" t="s">
        <v>382</v>
      </c>
      <c r="D51" s="133"/>
      <c r="E51" s="133"/>
      <c r="F51" s="133"/>
      <c r="G51" s="133"/>
      <c r="H51" s="133"/>
      <c r="I51" s="133"/>
    </row>
    <row r="52" spans="2:9" s="6" customFormat="1" ht="25.9" customHeight="1" x14ac:dyDescent="0.2">
      <c r="B52" s="60">
        <v>14</v>
      </c>
      <c r="C52" s="132" t="s">
        <v>381</v>
      </c>
      <c r="D52" s="133"/>
      <c r="E52" s="133"/>
      <c r="F52" s="133"/>
      <c r="G52" s="133"/>
      <c r="H52" s="133"/>
      <c r="I52" s="133"/>
    </row>
    <row r="53" spans="2:9" s="6" customFormat="1" ht="22.9" customHeight="1" x14ac:dyDescent="0.2">
      <c r="B53" s="60">
        <v>15</v>
      </c>
      <c r="C53" s="132" t="s">
        <v>298</v>
      </c>
      <c r="D53" s="133"/>
      <c r="E53" s="133"/>
      <c r="F53" s="133"/>
      <c r="G53" s="133"/>
      <c r="H53" s="133"/>
      <c r="I53" s="133"/>
    </row>
    <row r="54" spans="2:9" s="6" customFormat="1" ht="28.9" customHeight="1" x14ac:dyDescent="0.2">
      <c r="B54" s="60">
        <v>16</v>
      </c>
      <c r="C54" s="132" t="s">
        <v>301</v>
      </c>
      <c r="D54" s="133"/>
      <c r="E54" s="133"/>
      <c r="F54" s="133"/>
      <c r="G54" s="133"/>
      <c r="H54" s="133"/>
      <c r="I54" s="133"/>
    </row>
    <row r="55" spans="2:9" s="6" customFormat="1" ht="41.65" customHeight="1" x14ac:dyDescent="0.2">
      <c r="B55" s="60">
        <v>17</v>
      </c>
      <c r="C55" s="132" t="s">
        <v>305</v>
      </c>
      <c r="D55" s="133"/>
      <c r="E55" s="133"/>
      <c r="F55" s="133"/>
      <c r="G55" s="133"/>
      <c r="H55" s="133"/>
      <c r="I55" s="133"/>
    </row>
    <row r="56" spans="2:9" s="6" customFormat="1" ht="58.5" customHeight="1" x14ac:dyDescent="0.2">
      <c r="B56" s="60">
        <v>18</v>
      </c>
      <c r="C56" s="132" t="s">
        <v>308</v>
      </c>
      <c r="D56" s="133"/>
      <c r="E56" s="133"/>
      <c r="F56" s="133"/>
      <c r="G56" s="133"/>
      <c r="H56" s="133"/>
      <c r="I56" s="133"/>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0866141732283472" right="0.70866141732283472" top="0.74803149606299213" bottom="0.74803149606299213" header="0.31496062992125984" footer="0.31496062992125984"/>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7" sqref="B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2">
      <c r="B1" s="125" t="s">
        <v>13</v>
      </c>
      <c r="C1" s="125"/>
      <c r="D1" s="2" t="str">
        <f>'Cover sheet'!C1</f>
        <v>Essex &amp; Suffolk Water</v>
      </c>
    </row>
    <row r="2" spans="2:6" ht="12" customHeight="1" thickBot="1" x14ac:dyDescent="0.25"/>
    <row r="3" spans="2:6" ht="30" customHeight="1" thickBot="1" x14ac:dyDescent="0.25">
      <c r="B3" s="19" t="s">
        <v>14</v>
      </c>
      <c r="C3" s="20" t="s">
        <v>15</v>
      </c>
      <c r="D3" s="21" t="s">
        <v>16</v>
      </c>
      <c r="E3" s="20" t="s">
        <v>17</v>
      </c>
      <c r="F3" s="20" t="s">
        <v>18</v>
      </c>
    </row>
    <row r="4" spans="2:6" ht="14.45" customHeight="1" x14ac:dyDescent="0.2">
      <c r="B4" s="114">
        <v>43110</v>
      </c>
      <c r="C4" s="22" t="s">
        <v>390</v>
      </c>
      <c r="D4" s="22" t="s">
        <v>391</v>
      </c>
      <c r="E4" s="23" t="s">
        <v>392</v>
      </c>
      <c r="F4" s="23"/>
    </row>
    <row r="5" spans="2:6" x14ac:dyDescent="0.2">
      <c r="B5" s="114">
        <v>43747</v>
      </c>
      <c r="C5" s="22" t="s">
        <v>390</v>
      </c>
      <c r="D5" s="22" t="s">
        <v>391</v>
      </c>
      <c r="E5" s="23" t="s">
        <v>404</v>
      </c>
      <c r="F5" s="23" t="s">
        <v>404</v>
      </c>
    </row>
    <row r="6" spans="2:6" x14ac:dyDescent="0.2">
      <c r="B6" s="114">
        <v>44890</v>
      </c>
      <c r="C6" s="22" t="s">
        <v>417</v>
      </c>
      <c r="D6" s="22" t="s">
        <v>391</v>
      </c>
      <c r="E6" s="23" t="s">
        <v>418</v>
      </c>
      <c r="F6" s="23" t="s">
        <v>419</v>
      </c>
    </row>
    <row r="7" spans="2:6" x14ac:dyDescent="0.2">
      <c r="B7" s="114">
        <v>45250</v>
      </c>
      <c r="C7" s="22" t="s">
        <v>417</v>
      </c>
      <c r="D7" s="22" t="s">
        <v>391</v>
      </c>
      <c r="E7" s="23" t="s">
        <v>420</v>
      </c>
      <c r="F7" s="23" t="s">
        <v>419</v>
      </c>
    </row>
    <row r="8" spans="2:6" x14ac:dyDescent="0.2">
      <c r="B8" s="22"/>
      <c r="C8" s="22"/>
      <c r="D8" s="22"/>
      <c r="E8" s="23"/>
      <c r="F8" s="23"/>
    </row>
    <row r="9" spans="2:6" x14ac:dyDescent="0.2">
      <c r="B9" s="22"/>
      <c r="C9" s="22"/>
      <c r="D9" s="22"/>
      <c r="E9" s="23"/>
      <c r="F9" s="23"/>
    </row>
    <row r="10" spans="2:6" x14ac:dyDescent="0.2">
      <c r="B10" s="22"/>
      <c r="C10" s="22"/>
      <c r="D10" s="22"/>
      <c r="E10" s="23"/>
      <c r="F10" s="23"/>
    </row>
    <row r="11" spans="2:6" x14ac:dyDescent="0.2">
      <c r="B11" s="23"/>
      <c r="C11" s="23"/>
      <c r="D11" s="23"/>
      <c r="E11" s="23"/>
      <c r="F11" s="23"/>
    </row>
    <row r="12" spans="2:6" x14ac:dyDescent="0.2">
      <c r="B12" s="23"/>
      <c r="C12" s="23"/>
      <c r="D12" s="23"/>
      <c r="E12" s="23"/>
      <c r="F12" s="23"/>
    </row>
    <row r="13" spans="2:6" x14ac:dyDescent="0.2">
      <c r="B13" s="23"/>
      <c r="C13" s="23"/>
      <c r="D13" s="23"/>
      <c r="E13" s="23"/>
      <c r="F13" s="23"/>
    </row>
    <row r="14" spans="2:6" x14ac:dyDescent="0.2">
      <c r="B14" s="23"/>
      <c r="C14" s="23"/>
      <c r="D14" s="23"/>
      <c r="E14" s="23"/>
      <c r="F14" s="23"/>
    </row>
    <row r="15" spans="2:6" x14ac:dyDescent="0.2">
      <c r="B15" s="23"/>
      <c r="C15" s="23"/>
      <c r="D15" s="23"/>
      <c r="E15" s="23"/>
      <c r="F15" s="23"/>
    </row>
    <row r="16" spans="2:6" x14ac:dyDescent="0.2">
      <c r="B16" s="23"/>
      <c r="C16" s="23"/>
      <c r="D16" s="23"/>
      <c r="E16" s="23"/>
      <c r="F16" s="23"/>
    </row>
    <row r="17" spans="2:6" x14ac:dyDescent="0.2">
      <c r="B17" s="23"/>
      <c r="C17" s="23"/>
      <c r="D17" s="23"/>
      <c r="E17" s="23"/>
      <c r="F17" s="23"/>
    </row>
    <row r="18" spans="2:6" x14ac:dyDescent="0.2">
      <c r="B18" s="23"/>
      <c r="C18" s="23"/>
      <c r="D18" s="23"/>
      <c r="E18" s="23"/>
      <c r="F18" s="23"/>
    </row>
    <row r="19" spans="2:6" x14ac:dyDescent="0.2">
      <c r="B19" s="23"/>
      <c r="C19" s="23"/>
      <c r="D19" s="23"/>
      <c r="E19" s="23"/>
      <c r="F19" s="23"/>
    </row>
    <row r="20" spans="2:6" x14ac:dyDescent="0.2">
      <c r="B20" s="23"/>
      <c r="C20" s="23"/>
      <c r="D20" s="23"/>
      <c r="E20" s="23"/>
      <c r="F20" s="23"/>
    </row>
    <row r="21" spans="2:6" x14ac:dyDescent="0.2">
      <c r="B21" s="23"/>
      <c r="C21" s="23"/>
      <c r="D21" s="23"/>
      <c r="E21" s="23"/>
      <c r="F21" s="23"/>
    </row>
    <row r="22" spans="2:6" x14ac:dyDescent="0.2">
      <c r="B22" s="23"/>
      <c r="C22" s="23"/>
      <c r="D22" s="23"/>
      <c r="E22" s="23"/>
      <c r="F22" s="23"/>
    </row>
    <row r="23" spans="2:6" x14ac:dyDescent="0.2">
      <c r="B23" s="23"/>
      <c r="C23" s="23"/>
      <c r="D23" s="23"/>
      <c r="E23" s="23"/>
      <c r="F23" s="23"/>
    </row>
    <row r="24" spans="2:6" x14ac:dyDescent="0.2">
      <c r="B24" s="23"/>
      <c r="C24" s="23"/>
      <c r="D24" s="23"/>
      <c r="E24" s="23"/>
      <c r="F24" s="23"/>
    </row>
    <row r="25" spans="2:6" x14ac:dyDescent="0.2">
      <c r="B25" s="23"/>
      <c r="C25" s="23"/>
      <c r="D25" s="23"/>
      <c r="E25" s="23"/>
      <c r="F25" s="23"/>
    </row>
    <row r="26" spans="2:6" x14ac:dyDescent="0.2">
      <c r="B26" s="23"/>
      <c r="C26" s="23"/>
      <c r="D26" s="23"/>
      <c r="E26" s="23"/>
      <c r="F26" s="23"/>
    </row>
    <row r="27" spans="2:6" x14ac:dyDescent="0.2">
      <c r="B27" s="23"/>
      <c r="C27" s="23"/>
      <c r="D27" s="23"/>
      <c r="E27" s="23"/>
      <c r="F27" s="23"/>
    </row>
    <row r="28" spans="2:6" x14ac:dyDescent="0.2">
      <c r="B28" s="23"/>
      <c r="C28" s="23"/>
      <c r="D28" s="23"/>
      <c r="E28" s="23"/>
      <c r="F28" s="23"/>
    </row>
    <row r="29" spans="2:6" x14ac:dyDescent="0.2">
      <c r="B29" s="23"/>
      <c r="C29" s="23"/>
      <c r="D29" s="23"/>
      <c r="E29" s="23"/>
      <c r="F29" s="23"/>
    </row>
    <row r="30" spans="2:6" x14ac:dyDescent="0.2">
      <c r="B30" s="23"/>
      <c r="C30" s="23"/>
      <c r="D30" s="23"/>
      <c r="E30" s="23"/>
      <c r="F30" s="23"/>
    </row>
    <row r="31" spans="2:6" x14ac:dyDescent="0.2">
      <c r="B31" s="23"/>
      <c r="C31" s="23"/>
      <c r="D31" s="23"/>
      <c r="E31" s="23"/>
      <c r="F31" s="23"/>
    </row>
    <row r="32" spans="2:6" x14ac:dyDescent="0.2">
      <c r="B32" s="23"/>
      <c r="C32" s="23"/>
      <c r="D32" s="23"/>
      <c r="E32" s="23"/>
      <c r="F32" s="23"/>
    </row>
    <row r="33" spans="2:6" x14ac:dyDescent="0.2">
      <c r="B33" s="23"/>
      <c r="C33" s="23"/>
      <c r="D33" s="23"/>
      <c r="E33" s="23"/>
      <c r="F33" s="23"/>
    </row>
    <row r="34" spans="2:6" x14ac:dyDescent="0.2">
      <c r="B34" s="23"/>
      <c r="C34" s="23"/>
      <c r="D34" s="23"/>
      <c r="E34" s="23"/>
      <c r="F34" s="23"/>
    </row>
    <row r="35" spans="2:6" x14ac:dyDescent="0.2">
      <c r="B35" s="23"/>
      <c r="C35" s="23"/>
      <c r="D35" s="23"/>
      <c r="E35" s="23"/>
      <c r="F35" s="23"/>
    </row>
    <row r="36" spans="2:6" x14ac:dyDescent="0.2">
      <c r="B36" s="23"/>
      <c r="C36" s="23"/>
      <c r="D36" s="23"/>
      <c r="E36" s="23"/>
      <c r="F36" s="23"/>
    </row>
    <row r="37" spans="2:6" x14ac:dyDescent="0.2">
      <c r="B37" s="23"/>
      <c r="C37" s="23"/>
      <c r="D37" s="23"/>
      <c r="E37" s="23"/>
      <c r="F37" s="23"/>
    </row>
  </sheetData>
  <mergeCells count="1">
    <mergeCell ref="B1:C1"/>
  </mergeCells>
  <pageMargins left="0.7" right="0.7" top="0.75" bottom="0.75" header="0.3" footer="0.3"/>
  <pageSetup paperSize="8"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topLeftCell="B1" zoomScale="85" zoomScaleNormal="85" workbookViewId="0">
      <pane ySplit="6" topLeftCell="A7" activePane="bottomLeft" state="frozen"/>
      <selection activeCell="E25" sqref="E25"/>
      <selection pane="bottomLeft" activeCell="F24" sqref="F24"/>
    </sheetView>
  </sheetViews>
  <sheetFormatPr defaultColWidth="0" defaultRowHeight="14.25" zeroHeight="1" x14ac:dyDescent="0.2"/>
  <cols>
    <col min="1" max="1" width="2.625" style="26" customWidth="1"/>
    <col min="2" max="2" width="4.125" style="26" customWidth="1"/>
    <col min="3" max="3" width="72.25" style="26" customWidth="1"/>
    <col min="4" max="4" width="16.625" style="26" customWidth="1"/>
    <col min="5" max="5" width="14.625" style="26" customWidth="1"/>
    <col min="6" max="6" width="5.625" style="26" customWidth="1"/>
    <col min="7" max="7" width="3.25" style="62" customWidth="1"/>
    <col min="8" max="8" width="65.25" style="34" customWidth="1"/>
    <col min="9" max="9" width="19.25" style="26" customWidth="1"/>
    <col min="10" max="11" width="8.75" style="26" customWidth="1"/>
    <col min="12" max="12" width="0" style="26" hidden="1" customWidth="1"/>
    <col min="13" max="16384" width="8.75" style="26" hidden="1"/>
  </cols>
  <sheetData>
    <row r="1" spans="2:9" ht="25.15" customHeight="1" x14ac:dyDescent="0.2">
      <c r="B1" s="1" t="s">
        <v>19</v>
      </c>
      <c r="C1" s="24"/>
      <c r="D1" s="25"/>
      <c r="E1" s="24"/>
      <c r="H1" s="26"/>
    </row>
    <row r="2" spans="2:9" s="27" customFormat="1" ht="15" thickBot="1" x14ac:dyDescent="0.25">
      <c r="G2" s="85"/>
      <c r="H2" s="28"/>
    </row>
    <row r="3" spans="2:9" s="27" customFormat="1" ht="15.75" thickBot="1" x14ac:dyDescent="0.25">
      <c r="B3" s="137" t="s">
        <v>2</v>
      </c>
      <c r="C3" s="138"/>
      <c r="D3" s="139" t="str">
        <f>'Cover sheet'!C5</f>
        <v>Essex &amp; Suffolk Water</v>
      </c>
      <c r="E3" s="139"/>
      <c r="F3" s="139"/>
      <c r="G3" s="79"/>
      <c r="H3" s="28"/>
    </row>
    <row r="4" spans="2:9" s="27" customFormat="1" ht="19.149999999999999" customHeight="1" thickBot="1" x14ac:dyDescent="0.25">
      <c r="B4" s="137" t="s">
        <v>329</v>
      </c>
      <c r="C4" s="138"/>
      <c r="D4" s="139" t="str">
        <f>'Cover sheet'!C6</f>
        <v xml:space="preserve">Essex  </v>
      </c>
      <c r="E4" s="139"/>
      <c r="F4" s="139"/>
      <c r="G4" s="79"/>
      <c r="H4" s="28"/>
    </row>
    <row r="5" spans="2:9" s="27" customFormat="1" ht="15" thickBot="1" x14ac:dyDescent="0.25">
      <c r="B5" s="29"/>
      <c r="C5" s="29"/>
      <c r="G5" s="85"/>
      <c r="H5" s="28"/>
    </row>
    <row r="6" spans="2:9" ht="16.899999999999999" customHeight="1" thickBot="1" x14ac:dyDescent="0.25">
      <c r="B6" s="20" t="s">
        <v>333</v>
      </c>
      <c r="C6" s="21" t="s">
        <v>23</v>
      </c>
      <c r="D6" s="21" t="s">
        <v>21</v>
      </c>
      <c r="E6" s="80" t="s">
        <v>22</v>
      </c>
      <c r="F6" s="93" t="s">
        <v>332</v>
      </c>
      <c r="G6" s="86"/>
      <c r="H6" s="126" t="s">
        <v>383</v>
      </c>
      <c r="I6" s="127"/>
    </row>
    <row r="7" spans="2:9" ht="40.15" customHeight="1" x14ac:dyDescent="0.2">
      <c r="B7" s="31">
        <v>1</v>
      </c>
      <c r="C7" s="53" t="s">
        <v>24</v>
      </c>
      <c r="D7" s="53" t="s">
        <v>25</v>
      </c>
      <c r="E7" s="72" t="s">
        <v>334</v>
      </c>
      <c r="F7" s="31" t="s">
        <v>25</v>
      </c>
      <c r="G7" s="74"/>
      <c r="H7" s="32" t="s">
        <v>394</v>
      </c>
      <c r="I7" s="33" t="s">
        <v>9</v>
      </c>
    </row>
    <row r="8" spans="2:9" ht="40.15" customHeight="1" x14ac:dyDescent="0.2">
      <c r="B8" s="31">
        <v>2</v>
      </c>
      <c r="C8" s="53" t="s">
        <v>26</v>
      </c>
      <c r="D8" s="53" t="s">
        <v>25</v>
      </c>
      <c r="E8" s="72" t="s">
        <v>27</v>
      </c>
      <c r="F8" s="31">
        <v>0</v>
      </c>
      <c r="G8" s="74"/>
      <c r="H8" s="32">
        <v>16</v>
      </c>
    </row>
    <row r="9" spans="2:9" ht="40.15" customHeight="1" x14ac:dyDescent="0.2">
      <c r="B9" s="31">
        <v>3</v>
      </c>
      <c r="C9" s="53" t="s">
        <v>28</v>
      </c>
      <c r="D9" s="53" t="s">
        <v>25</v>
      </c>
      <c r="E9" s="72" t="s">
        <v>29</v>
      </c>
      <c r="F9" s="31">
        <v>0</v>
      </c>
      <c r="G9" s="74"/>
      <c r="H9" s="32">
        <v>2</v>
      </c>
    </row>
    <row r="10" spans="2:9" ht="40.15" customHeight="1" x14ac:dyDescent="0.2">
      <c r="B10" s="31">
        <v>4</v>
      </c>
      <c r="C10" s="53" t="s">
        <v>31</v>
      </c>
      <c r="D10" s="53" t="s">
        <v>25</v>
      </c>
      <c r="E10" s="72" t="s">
        <v>29</v>
      </c>
      <c r="F10" s="31">
        <v>0</v>
      </c>
      <c r="G10" s="74"/>
      <c r="H10" s="32">
        <v>61</v>
      </c>
    </row>
    <row r="11" spans="2:9" ht="40.15" customHeight="1" x14ac:dyDescent="0.2">
      <c r="B11" s="31">
        <v>5</v>
      </c>
      <c r="C11" s="53" t="s">
        <v>33</v>
      </c>
      <c r="D11" s="53" t="s">
        <v>25</v>
      </c>
      <c r="E11" s="72" t="s">
        <v>29</v>
      </c>
      <c r="F11" s="31">
        <v>0</v>
      </c>
      <c r="G11" s="74"/>
      <c r="H11" s="32">
        <v>19</v>
      </c>
    </row>
    <row r="12" spans="2:9" ht="40.15" customHeight="1" x14ac:dyDescent="0.2">
      <c r="B12" s="31">
        <v>6</v>
      </c>
      <c r="C12" s="53" t="s">
        <v>35</v>
      </c>
      <c r="D12" s="53" t="s">
        <v>25</v>
      </c>
      <c r="E12" s="72" t="s">
        <v>29</v>
      </c>
      <c r="F12" s="31">
        <v>0</v>
      </c>
      <c r="G12" s="74"/>
      <c r="H12" s="32">
        <v>19</v>
      </c>
    </row>
    <row r="13" spans="2:9" ht="40.15" customHeight="1" x14ac:dyDescent="0.2">
      <c r="B13" s="31">
        <v>7</v>
      </c>
      <c r="C13" s="53" t="s">
        <v>37</v>
      </c>
      <c r="D13" s="53" t="s">
        <v>25</v>
      </c>
      <c r="E13" s="72" t="s">
        <v>29</v>
      </c>
      <c r="F13" s="31" t="s">
        <v>25</v>
      </c>
      <c r="G13" s="74"/>
      <c r="H13" s="32" t="s">
        <v>395</v>
      </c>
    </row>
    <row r="14" spans="2:9" ht="40.15" customHeight="1" x14ac:dyDescent="0.2">
      <c r="B14" s="31">
        <v>8</v>
      </c>
      <c r="C14" s="53" t="s">
        <v>38</v>
      </c>
      <c r="D14" s="53" t="s">
        <v>25</v>
      </c>
      <c r="E14" s="72" t="s">
        <v>39</v>
      </c>
      <c r="F14" s="31">
        <v>0</v>
      </c>
      <c r="G14" s="74"/>
      <c r="H14" s="32" t="s">
        <v>396</v>
      </c>
    </row>
    <row r="15" spans="2:9" ht="40.15" customHeight="1" x14ac:dyDescent="0.2">
      <c r="B15" s="31">
        <v>9</v>
      </c>
      <c r="C15" s="53" t="s">
        <v>40</v>
      </c>
      <c r="D15" s="54" t="s">
        <v>25</v>
      </c>
      <c r="E15" s="72" t="s">
        <v>39</v>
      </c>
      <c r="F15" s="31">
        <v>0</v>
      </c>
      <c r="G15" s="74"/>
      <c r="H15" s="32" t="s">
        <v>397</v>
      </c>
    </row>
    <row r="16" spans="2:9" ht="40.15" customHeight="1" x14ac:dyDescent="0.2">
      <c r="B16" s="31">
        <v>10</v>
      </c>
      <c r="C16" s="53" t="s">
        <v>42</v>
      </c>
      <c r="D16" s="54" t="s">
        <v>25</v>
      </c>
      <c r="E16" s="87" t="s">
        <v>39</v>
      </c>
      <c r="F16" s="31">
        <v>0</v>
      </c>
      <c r="G16" s="74"/>
      <c r="H16" s="32" t="s">
        <v>398</v>
      </c>
    </row>
    <row r="17" spans="2:8" ht="40.15" customHeight="1" x14ac:dyDescent="0.2">
      <c r="B17" s="31">
        <v>11</v>
      </c>
      <c r="C17" s="53" t="s">
        <v>349</v>
      </c>
      <c r="D17" s="54" t="s">
        <v>25</v>
      </c>
      <c r="E17" s="87" t="s">
        <v>268</v>
      </c>
      <c r="F17" s="31" t="s">
        <v>25</v>
      </c>
      <c r="G17" s="74"/>
      <c r="H17" s="32" t="s">
        <v>399</v>
      </c>
    </row>
    <row r="18" spans="2:8" ht="40.15" customHeight="1" x14ac:dyDescent="0.2">
      <c r="B18" s="31">
        <v>12</v>
      </c>
      <c r="C18" s="53" t="s">
        <v>44</v>
      </c>
      <c r="D18" s="54" t="s">
        <v>45</v>
      </c>
      <c r="E18" s="87" t="s">
        <v>46</v>
      </c>
      <c r="F18" s="31">
        <v>1</v>
      </c>
      <c r="G18" s="74"/>
      <c r="H18" s="32">
        <v>0</v>
      </c>
    </row>
    <row r="19" spans="2:8" ht="40.15" customHeight="1" x14ac:dyDescent="0.2">
      <c r="B19" s="31">
        <v>13</v>
      </c>
      <c r="C19" s="53" t="s">
        <v>48</v>
      </c>
      <c r="D19" s="53" t="s">
        <v>25</v>
      </c>
      <c r="E19" s="87" t="s">
        <v>49</v>
      </c>
      <c r="F19" s="31" t="s">
        <v>25</v>
      </c>
      <c r="G19" s="74"/>
      <c r="H19" s="32" t="s">
        <v>400</v>
      </c>
    </row>
    <row r="20" spans="2:8" ht="40.15" customHeight="1" x14ac:dyDescent="0.2">
      <c r="B20" s="31">
        <v>14</v>
      </c>
      <c r="C20" s="53" t="s">
        <v>51</v>
      </c>
      <c r="D20" s="54" t="s">
        <v>25</v>
      </c>
      <c r="E20" s="87" t="s">
        <v>52</v>
      </c>
      <c r="F20" s="31" t="s">
        <v>350</v>
      </c>
      <c r="G20" s="74"/>
      <c r="H20" s="32" t="s">
        <v>400</v>
      </c>
    </row>
    <row r="21" spans="2:8" ht="40.15" customHeight="1" x14ac:dyDescent="0.2">
      <c r="B21" s="31">
        <v>15</v>
      </c>
      <c r="C21" s="53" t="s">
        <v>54</v>
      </c>
      <c r="D21" s="53" t="s">
        <v>25</v>
      </c>
      <c r="E21" s="87" t="s">
        <v>268</v>
      </c>
      <c r="F21" s="31" t="s">
        <v>25</v>
      </c>
      <c r="G21" s="74"/>
      <c r="H21" s="32" t="s">
        <v>401</v>
      </c>
    </row>
    <row r="22" spans="2:8" ht="96" x14ac:dyDescent="0.2">
      <c r="B22" s="31">
        <v>16</v>
      </c>
      <c r="C22" s="53" t="s">
        <v>55</v>
      </c>
      <c r="D22" s="53" t="s">
        <v>25</v>
      </c>
      <c r="E22" s="87" t="s">
        <v>268</v>
      </c>
      <c r="F22" s="31" t="s">
        <v>25</v>
      </c>
      <c r="G22" s="74"/>
      <c r="H22" s="116" t="s">
        <v>402</v>
      </c>
    </row>
    <row r="23" spans="2:8" x14ac:dyDescent="0.2"/>
    <row r="24" spans="2:8" ht="13.9" customHeight="1" x14ac:dyDescent="0.2"/>
    <row r="25" spans="2:8" ht="15" x14ac:dyDescent="0.25">
      <c r="B25" s="55" t="s">
        <v>335</v>
      </c>
    </row>
    <row r="26" spans="2:8" x14ac:dyDescent="0.2"/>
    <row r="27" spans="2:8" x14ac:dyDescent="0.2">
      <c r="B27" s="56"/>
      <c r="C27" s="26" t="s">
        <v>336</v>
      </c>
    </row>
    <row r="28" spans="2:8" x14ac:dyDescent="0.2"/>
    <row r="29" spans="2:8" x14ac:dyDescent="0.2">
      <c r="B29" s="57"/>
      <c r="C29" s="26" t="s">
        <v>337</v>
      </c>
    </row>
    <row r="30" spans="2:8" x14ac:dyDescent="0.2"/>
    <row r="31" spans="2:8" x14ac:dyDescent="0.2"/>
    <row r="32" spans="2:8" x14ac:dyDescent="0.2"/>
    <row r="33" spans="1:11" s="62" customFormat="1" ht="15" x14ac:dyDescent="0.25">
      <c r="A33" s="26"/>
      <c r="B33" s="128" t="s">
        <v>338</v>
      </c>
      <c r="C33" s="129"/>
      <c r="D33" s="129"/>
      <c r="E33" s="129"/>
      <c r="F33" s="130"/>
      <c r="G33" s="81"/>
      <c r="H33" s="68"/>
      <c r="I33" s="68"/>
      <c r="J33" s="68"/>
      <c r="K33" s="69"/>
    </row>
    <row r="34" spans="1:11" s="64" customFormat="1" ht="13.9" customHeight="1" x14ac:dyDescent="0.2">
      <c r="A34" s="6"/>
      <c r="B34" s="6"/>
      <c r="C34" s="6"/>
      <c r="D34" s="6"/>
      <c r="E34" s="6"/>
      <c r="F34" s="6"/>
      <c r="H34" s="63"/>
    </row>
    <row r="35" spans="1:11" s="64" customFormat="1" ht="13.9" customHeight="1" x14ac:dyDescent="0.2">
      <c r="A35" s="6"/>
      <c r="B35" s="61" t="s">
        <v>330</v>
      </c>
      <c r="C35" s="131" t="s">
        <v>331</v>
      </c>
      <c r="D35" s="131"/>
      <c r="E35" s="131"/>
      <c r="F35" s="131"/>
      <c r="G35" s="82"/>
      <c r="H35" s="65"/>
      <c r="I35" s="65"/>
      <c r="J35" s="65"/>
      <c r="K35" s="65"/>
    </row>
    <row r="36" spans="1:11" s="67" customFormat="1" ht="73.150000000000006" customHeight="1" x14ac:dyDescent="0.2">
      <c r="A36" s="6"/>
      <c r="B36" s="60">
        <v>1</v>
      </c>
      <c r="C36" s="134" t="s">
        <v>346</v>
      </c>
      <c r="D36" s="135"/>
      <c r="E36" s="135"/>
      <c r="F36" s="136"/>
      <c r="G36" s="83"/>
      <c r="H36" s="66"/>
      <c r="I36" s="66"/>
      <c r="J36" s="66"/>
    </row>
    <row r="37" spans="1:11" s="67" customFormat="1" ht="57" customHeight="1" x14ac:dyDescent="0.2">
      <c r="A37" s="6"/>
      <c r="B37" s="60">
        <v>2</v>
      </c>
      <c r="C37" s="132" t="s">
        <v>347</v>
      </c>
      <c r="D37" s="132"/>
      <c r="E37" s="132"/>
      <c r="F37" s="132"/>
      <c r="G37" s="83"/>
    </row>
    <row r="38" spans="1:11" s="67" customFormat="1" ht="40.15" customHeight="1" x14ac:dyDescent="0.2">
      <c r="A38" s="6"/>
      <c r="B38" s="60">
        <v>3</v>
      </c>
      <c r="C38" s="132" t="s">
        <v>30</v>
      </c>
      <c r="D38" s="132"/>
      <c r="E38" s="132"/>
      <c r="F38" s="132"/>
      <c r="G38" s="83"/>
    </row>
    <row r="39" spans="1:11" s="67" customFormat="1" ht="40.15" customHeight="1" x14ac:dyDescent="0.2">
      <c r="A39" s="6"/>
      <c r="B39" s="60">
        <v>4</v>
      </c>
      <c r="C39" s="132" t="s">
        <v>32</v>
      </c>
      <c r="D39" s="132"/>
      <c r="E39" s="132"/>
      <c r="F39" s="132"/>
      <c r="G39" s="83"/>
    </row>
    <row r="40" spans="1:11" s="67" customFormat="1" ht="40.15" customHeight="1" x14ac:dyDescent="0.2">
      <c r="A40" s="6"/>
      <c r="B40" s="60">
        <v>5</v>
      </c>
      <c r="C40" s="132" t="s">
        <v>34</v>
      </c>
      <c r="D40" s="132"/>
      <c r="E40" s="132"/>
      <c r="F40" s="132"/>
      <c r="G40" s="83"/>
    </row>
    <row r="41" spans="1:11" s="67" customFormat="1" ht="40.15" customHeight="1" x14ac:dyDescent="0.2">
      <c r="A41" s="6"/>
      <c r="B41" s="60">
        <v>6</v>
      </c>
      <c r="C41" s="132" t="s">
        <v>36</v>
      </c>
      <c r="D41" s="132"/>
      <c r="E41" s="132"/>
      <c r="F41" s="132"/>
      <c r="G41" s="83"/>
    </row>
    <row r="42" spans="1:11" s="67" customFormat="1" ht="60" customHeight="1" x14ac:dyDescent="0.2">
      <c r="A42" s="6"/>
      <c r="B42" s="60">
        <v>7</v>
      </c>
      <c r="C42" s="132" t="s">
        <v>384</v>
      </c>
      <c r="D42" s="132"/>
      <c r="E42" s="132"/>
      <c r="F42" s="132"/>
      <c r="G42" s="83"/>
    </row>
    <row r="43" spans="1:11" s="67" customFormat="1" ht="66" customHeight="1" x14ac:dyDescent="0.2">
      <c r="A43" s="6"/>
      <c r="B43" s="60">
        <v>8</v>
      </c>
      <c r="C43" s="132" t="s">
        <v>348</v>
      </c>
      <c r="D43" s="132"/>
      <c r="E43" s="132"/>
      <c r="F43" s="132"/>
      <c r="G43" s="83"/>
    </row>
    <row r="44" spans="1:11" s="67" customFormat="1" ht="49.5" customHeight="1" x14ac:dyDescent="0.2">
      <c r="A44" s="6"/>
      <c r="B44" s="60">
        <v>9</v>
      </c>
      <c r="C44" s="132" t="s">
        <v>41</v>
      </c>
      <c r="D44" s="132"/>
      <c r="E44" s="132"/>
      <c r="F44" s="132"/>
      <c r="G44" s="83"/>
    </row>
    <row r="45" spans="1:11" s="67" customFormat="1" ht="47.65" customHeight="1" x14ac:dyDescent="0.2">
      <c r="A45" s="6"/>
      <c r="B45" s="60">
        <v>10</v>
      </c>
      <c r="C45" s="133" t="s">
        <v>43</v>
      </c>
      <c r="D45" s="133"/>
      <c r="E45" s="133"/>
      <c r="F45" s="133"/>
      <c r="G45" s="84"/>
    </row>
    <row r="46" spans="1:11" s="67" customFormat="1" ht="77.650000000000006" customHeight="1" x14ac:dyDescent="0.2">
      <c r="A46" s="6"/>
      <c r="B46" s="60">
        <v>11</v>
      </c>
      <c r="C46" s="133" t="s">
        <v>385</v>
      </c>
      <c r="D46" s="133"/>
      <c r="E46" s="133"/>
      <c r="F46" s="133"/>
      <c r="G46" s="84"/>
    </row>
    <row r="47" spans="1:11" s="67" customFormat="1" ht="40.15" customHeight="1" x14ac:dyDescent="0.2">
      <c r="A47" s="6"/>
      <c r="B47" s="60">
        <v>12</v>
      </c>
      <c r="C47" s="133" t="s">
        <v>47</v>
      </c>
      <c r="D47" s="133"/>
      <c r="E47" s="133"/>
      <c r="F47" s="133"/>
      <c r="G47" s="84"/>
    </row>
    <row r="48" spans="1:11" s="67" customFormat="1" ht="40.15" customHeight="1" x14ac:dyDescent="0.2">
      <c r="A48" s="6"/>
      <c r="B48" s="60">
        <v>13</v>
      </c>
      <c r="C48" s="133" t="s">
        <v>50</v>
      </c>
      <c r="D48" s="133"/>
      <c r="E48" s="133"/>
      <c r="F48" s="133"/>
      <c r="G48" s="84"/>
    </row>
    <row r="49" spans="1:7" s="67" customFormat="1" ht="47.65" customHeight="1" x14ac:dyDescent="0.2">
      <c r="A49" s="6"/>
      <c r="B49" s="60">
        <v>14</v>
      </c>
      <c r="C49" s="133" t="s">
        <v>53</v>
      </c>
      <c r="D49" s="133"/>
      <c r="E49" s="133"/>
      <c r="F49" s="133"/>
      <c r="G49" s="84"/>
    </row>
    <row r="50" spans="1:7" s="67" customFormat="1" ht="91.15" customHeight="1" x14ac:dyDescent="0.2">
      <c r="A50" s="6"/>
      <c r="B50" s="60">
        <v>15</v>
      </c>
      <c r="C50" s="133" t="s">
        <v>386</v>
      </c>
      <c r="D50" s="133"/>
      <c r="E50" s="133"/>
      <c r="F50" s="133"/>
      <c r="G50" s="84"/>
    </row>
    <row r="51" spans="1:7" s="67" customFormat="1" ht="149.65" customHeight="1" x14ac:dyDescent="0.2">
      <c r="A51" s="6"/>
      <c r="B51" s="60">
        <v>16</v>
      </c>
      <c r="C51" s="133" t="s">
        <v>387</v>
      </c>
      <c r="D51" s="133"/>
      <c r="E51" s="133"/>
      <c r="F51" s="133"/>
      <c r="G51" s="84"/>
    </row>
    <row r="52" spans="1:7" x14ac:dyDescent="0.2"/>
    <row r="53" spans="1:7" x14ac:dyDescent="0.2">
      <c r="B53" s="128" t="s">
        <v>364</v>
      </c>
      <c r="C53" s="129"/>
      <c r="D53" s="129"/>
      <c r="E53" s="129"/>
      <c r="F53" s="130"/>
    </row>
    <row r="54" spans="1:7" ht="15" thickBot="1" x14ac:dyDescent="0.25"/>
    <row r="55" spans="1:7" ht="15" thickBot="1" x14ac:dyDescent="0.25">
      <c r="B55" s="88" t="s">
        <v>333</v>
      </c>
      <c r="C55" s="89" t="s">
        <v>351</v>
      </c>
      <c r="D55" s="89" t="s">
        <v>352</v>
      </c>
    </row>
    <row r="56" spans="1:7" ht="51.75" thickBot="1" x14ac:dyDescent="0.25">
      <c r="B56" s="90">
        <v>1</v>
      </c>
      <c r="C56" s="91" t="s">
        <v>353</v>
      </c>
      <c r="D56" s="91" t="s">
        <v>357</v>
      </c>
    </row>
    <row r="57" spans="1:7" ht="64.5" thickBot="1" x14ac:dyDescent="0.25">
      <c r="B57" s="90">
        <v>2</v>
      </c>
      <c r="C57" s="91" t="s">
        <v>354</v>
      </c>
      <c r="D57" s="91" t="s">
        <v>358</v>
      </c>
    </row>
    <row r="58" spans="1:7" ht="90" thickBot="1" x14ac:dyDescent="0.25">
      <c r="B58" s="90">
        <v>3</v>
      </c>
      <c r="C58" s="91" t="s">
        <v>359</v>
      </c>
      <c r="D58" s="91" t="s">
        <v>361</v>
      </c>
    </row>
    <row r="59" spans="1:7" ht="128.25" thickBot="1" x14ac:dyDescent="0.25">
      <c r="B59" s="90">
        <v>4</v>
      </c>
      <c r="C59" s="91" t="s">
        <v>360</v>
      </c>
      <c r="D59" s="91" t="s">
        <v>362</v>
      </c>
    </row>
    <row r="60" spans="1:7" ht="39" thickBot="1" x14ac:dyDescent="0.25">
      <c r="B60" s="90">
        <v>5</v>
      </c>
      <c r="C60" s="91" t="s">
        <v>355</v>
      </c>
      <c r="D60" s="91" t="s">
        <v>363</v>
      </c>
    </row>
    <row r="61" spans="1:7" x14ac:dyDescent="0.2"/>
    <row r="62" spans="1:7" ht="38.25" x14ac:dyDescent="0.2">
      <c r="C62" s="92"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9" sqref="I9"/>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3.25" x14ac:dyDescent="0.2">
      <c r="A1" s="26"/>
      <c r="B1" s="1" t="s">
        <v>56</v>
      </c>
      <c r="C1" s="24"/>
      <c r="D1" s="25"/>
      <c r="E1" s="24"/>
      <c r="F1" s="24"/>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26"/>
    </row>
    <row r="2" spans="1:88" ht="15" thickBot="1" x14ac:dyDescent="0.25">
      <c r="A2" s="27"/>
      <c r="B2" s="27"/>
      <c r="C2" s="27"/>
      <c r="D2" s="27"/>
      <c r="E2" s="27"/>
      <c r="F2" s="27"/>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26"/>
    </row>
    <row r="3" spans="1:88" ht="15.75" thickBot="1" x14ac:dyDescent="0.25">
      <c r="A3" s="27"/>
      <c r="B3" s="137" t="s">
        <v>2</v>
      </c>
      <c r="C3" s="150"/>
      <c r="D3" s="147" t="str">
        <f>'Cover sheet'!C5</f>
        <v>Essex &amp; Suffolk Water</v>
      </c>
      <c r="E3" s="148"/>
      <c r="F3" s="149"/>
      <c r="G3" s="27"/>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27"/>
    </row>
    <row r="4" spans="1:88" ht="15.75" thickBot="1" x14ac:dyDescent="0.25">
      <c r="A4" s="27"/>
      <c r="B4" s="137" t="s">
        <v>329</v>
      </c>
      <c r="C4" s="150"/>
      <c r="D4" s="147" t="str">
        <f>'Cover sheet'!C6</f>
        <v xml:space="preserve">Essex  </v>
      </c>
      <c r="E4" s="148"/>
      <c r="F4" s="149"/>
      <c r="G4" s="27"/>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27"/>
    </row>
    <row r="5" spans="1:88" ht="15" thickBot="1" x14ac:dyDescent="0.25">
      <c r="A5" s="27"/>
      <c r="B5" s="27"/>
      <c r="C5" s="29"/>
      <c r="D5" s="29"/>
      <c r="E5" s="27"/>
      <c r="F5" s="27"/>
      <c r="G5" s="27"/>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20" t="s">
        <v>333</v>
      </c>
      <c r="C6" s="20" t="s">
        <v>20</v>
      </c>
      <c r="D6" s="21" t="s">
        <v>21</v>
      </c>
      <c r="E6" s="21" t="s">
        <v>22</v>
      </c>
      <c r="F6" s="93" t="s">
        <v>332</v>
      </c>
      <c r="G6" s="26"/>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40.15" customHeight="1" x14ac:dyDescent="0.2">
      <c r="B7" s="96">
        <v>1</v>
      </c>
      <c r="C7" s="94" t="s">
        <v>366</v>
      </c>
      <c r="D7" s="37" t="s">
        <v>141</v>
      </c>
      <c r="E7" s="37" t="s">
        <v>46</v>
      </c>
      <c r="F7" s="37">
        <v>2</v>
      </c>
      <c r="G7" s="38"/>
      <c r="H7" s="101">
        <v>396.9</v>
      </c>
      <c r="I7" s="101">
        <v>396.9</v>
      </c>
      <c r="J7" s="101">
        <v>396.9</v>
      </c>
      <c r="K7" s="101">
        <v>396.9</v>
      </c>
      <c r="L7" s="101">
        <v>396.9</v>
      </c>
      <c r="M7" s="101">
        <v>396.9</v>
      </c>
      <c r="N7" s="101">
        <v>396.9</v>
      </c>
      <c r="O7" s="101">
        <v>396.9</v>
      </c>
      <c r="P7" s="101">
        <v>396.9</v>
      </c>
      <c r="Q7" s="101">
        <v>396.9</v>
      </c>
      <c r="R7" s="101">
        <v>396.9</v>
      </c>
      <c r="S7" s="101">
        <v>396.9</v>
      </c>
      <c r="T7" s="101">
        <v>396.9</v>
      </c>
      <c r="U7" s="101">
        <v>396.9</v>
      </c>
      <c r="V7" s="101">
        <v>396.9</v>
      </c>
      <c r="W7" s="101">
        <v>396.9</v>
      </c>
      <c r="X7" s="101">
        <v>396.9</v>
      </c>
      <c r="Y7" s="101">
        <v>396.9</v>
      </c>
      <c r="Z7" s="101">
        <v>396.9</v>
      </c>
      <c r="AA7" s="101">
        <v>396.9</v>
      </c>
      <c r="AB7" s="101">
        <v>396.9</v>
      </c>
      <c r="AC7" s="101">
        <v>396.9</v>
      </c>
      <c r="AD7" s="101">
        <v>396.9</v>
      </c>
      <c r="AE7" s="101">
        <v>396.9</v>
      </c>
      <c r="AF7" s="101">
        <v>396.9</v>
      </c>
      <c r="AG7" s="101">
        <v>396.9</v>
      </c>
      <c r="AH7" s="101">
        <v>396.9</v>
      </c>
      <c r="AI7" s="101">
        <v>396.9</v>
      </c>
      <c r="AJ7" s="101">
        <v>396.9</v>
      </c>
      <c r="AK7" s="101">
        <v>396.9</v>
      </c>
      <c r="AL7" s="101">
        <v>396.9</v>
      </c>
      <c r="AM7" s="101">
        <v>396.9</v>
      </c>
      <c r="AN7" s="101">
        <v>396.9</v>
      </c>
      <c r="AO7" s="101">
        <v>396.9</v>
      </c>
      <c r="AP7" s="101">
        <v>396.9</v>
      </c>
      <c r="AQ7" s="101">
        <v>396.9</v>
      </c>
      <c r="AR7" s="101">
        <v>396.9</v>
      </c>
      <c r="AS7" s="101">
        <v>396.9</v>
      </c>
      <c r="AT7" s="101">
        <v>396.9</v>
      </c>
      <c r="AU7" s="101">
        <v>396.9</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40.15" customHeight="1" x14ac:dyDescent="0.2">
      <c r="B8" s="97">
        <f>B7+1</f>
        <v>2</v>
      </c>
      <c r="C8" s="95" t="s">
        <v>365</v>
      </c>
      <c r="D8" s="42" t="s">
        <v>143</v>
      </c>
      <c r="E8" s="43" t="s">
        <v>46</v>
      </c>
      <c r="F8" s="43">
        <v>2</v>
      </c>
      <c r="G8" s="38"/>
      <c r="H8" s="101">
        <v>2.8854545454545928</v>
      </c>
      <c r="I8" s="101">
        <v>2.9481818181818653</v>
      </c>
      <c r="J8" s="101">
        <v>3.0109090909091378</v>
      </c>
      <c r="K8" s="101">
        <v>3.0736363636364104</v>
      </c>
      <c r="L8" s="101">
        <v>3.1363636363636829</v>
      </c>
      <c r="M8" s="101">
        <v>3.1990909090909554</v>
      </c>
      <c r="N8" s="101">
        <v>3.2618181818182279</v>
      </c>
      <c r="O8" s="101">
        <v>3.3245454545455004</v>
      </c>
      <c r="P8" s="101">
        <v>3.387272727272773</v>
      </c>
      <c r="Q8" s="101">
        <v>3.4500000000000455</v>
      </c>
      <c r="R8" s="101">
        <v>3.512727272727318</v>
      </c>
      <c r="S8" s="101">
        <v>3.5754545454545905</v>
      </c>
      <c r="T8" s="101">
        <v>3.638181818181863</v>
      </c>
      <c r="U8" s="101">
        <v>3.7009090909091356</v>
      </c>
      <c r="V8" s="101">
        <v>3.7636363636364081</v>
      </c>
      <c r="W8" s="101">
        <v>3.8263636363636806</v>
      </c>
      <c r="X8" s="101">
        <v>3.8890909090908963</v>
      </c>
      <c r="Y8" s="101">
        <v>3.9518181818181688</v>
      </c>
      <c r="Z8" s="101">
        <v>4.0145454545454413</v>
      </c>
      <c r="AA8" s="101">
        <v>4.0772727272727138</v>
      </c>
      <c r="AB8" s="101">
        <v>4.1000000000000227</v>
      </c>
      <c r="AC8" s="101">
        <v>4.2027272727272589</v>
      </c>
      <c r="AD8" s="101">
        <v>4.2654545454545314</v>
      </c>
      <c r="AE8" s="101">
        <v>4.3281818181818039</v>
      </c>
      <c r="AF8" s="101">
        <v>4.3909090909090764</v>
      </c>
      <c r="AG8" s="101">
        <v>4.453636363636349</v>
      </c>
      <c r="AH8" s="101">
        <v>4.5163636363636215</v>
      </c>
      <c r="AI8" s="101">
        <v>4.579090909090894</v>
      </c>
      <c r="AJ8" s="101">
        <v>4.6418181818181665</v>
      </c>
      <c r="AK8" s="101">
        <v>4.704545454545439</v>
      </c>
      <c r="AL8" s="101">
        <v>4.7672727272727116</v>
      </c>
      <c r="AM8" s="101">
        <v>4.8299999999999841</v>
      </c>
      <c r="AN8" s="101">
        <v>4.8927272727272566</v>
      </c>
      <c r="AO8" s="101">
        <v>4.9554545454545291</v>
      </c>
      <c r="AP8" s="101">
        <v>5.0181818181818016</v>
      </c>
      <c r="AQ8" s="101">
        <v>5.0809090909090742</v>
      </c>
      <c r="AR8" s="101">
        <v>5.1436363636364035</v>
      </c>
      <c r="AS8" s="101">
        <v>5.2063636363636192</v>
      </c>
      <c r="AT8" s="101">
        <v>5.2690909090909486</v>
      </c>
      <c r="AU8" s="101">
        <v>5.3318181818182211</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40.15" customHeight="1" x14ac:dyDescent="0.2">
      <c r="B9" s="97">
        <f t="shared" ref="B9:B12" si="0">B8+1</f>
        <v>3</v>
      </c>
      <c r="C9" s="95" t="s">
        <v>145</v>
      </c>
      <c r="D9" s="42" t="s">
        <v>146</v>
      </c>
      <c r="E9" s="43" t="s">
        <v>46</v>
      </c>
      <c r="F9" s="43">
        <v>2</v>
      </c>
      <c r="G9" s="38"/>
      <c r="H9" s="101">
        <v>0</v>
      </c>
      <c r="I9" s="101">
        <v>0</v>
      </c>
      <c r="J9" s="101">
        <v>0</v>
      </c>
      <c r="K9" s="101">
        <v>0</v>
      </c>
      <c r="L9" s="101">
        <v>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I9" s="101">
        <v>0</v>
      </c>
      <c r="AJ9" s="101">
        <v>0</v>
      </c>
      <c r="AK9" s="101">
        <v>0</v>
      </c>
      <c r="AL9" s="101">
        <v>0</v>
      </c>
      <c r="AM9" s="101">
        <v>0</v>
      </c>
      <c r="AN9" s="101">
        <v>0</v>
      </c>
      <c r="AO9" s="101">
        <v>0</v>
      </c>
      <c r="AP9" s="101">
        <v>0</v>
      </c>
      <c r="AQ9" s="101">
        <v>0</v>
      </c>
      <c r="AR9" s="101">
        <v>0</v>
      </c>
      <c r="AS9" s="101">
        <v>0</v>
      </c>
      <c r="AT9" s="101">
        <v>0</v>
      </c>
      <c r="AU9" s="101">
        <v>0</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40.15" customHeight="1" x14ac:dyDescent="0.2">
      <c r="B10" s="97">
        <f t="shared" si="0"/>
        <v>4</v>
      </c>
      <c r="C10" s="95" t="s">
        <v>148</v>
      </c>
      <c r="D10" s="42" t="s">
        <v>149</v>
      </c>
      <c r="E10" s="43" t="s">
        <v>46</v>
      </c>
      <c r="F10" s="43">
        <v>2</v>
      </c>
      <c r="G10" s="38"/>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40.15" customHeight="1" x14ac:dyDescent="0.2">
      <c r="B11" s="97">
        <f t="shared" si="0"/>
        <v>5</v>
      </c>
      <c r="C11" s="95" t="s">
        <v>151</v>
      </c>
      <c r="D11" s="42" t="s">
        <v>152</v>
      </c>
      <c r="E11" s="43" t="s">
        <v>46</v>
      </c>
      <c r="F11" s="43">
        <v>2</v>
      </c>
      <c r="G11" s="38"/>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1:88" ht="40.15" customHeight="1" x14ac:dyDescent="0.2">
      <c r="B12" s="97">
        <f t="shared" si="0"/>
        <v>6</v>
      </c>
      <c r="C12" s="95" t="s">
        <v>154</v>
      </c>
      <c r="D12" s="42" t="s">
        <v>155</v>
      </c>
      <c r="E12" s="43" t="s">
        <v>46</v>
      </c>
      <c r="F12" s="43">
        <v>2</v>
      </c>
      <c r="G12" s="38"/>
      <c r="H12" s="102" t="s">
        <v>405</v>
      </c>
      <c r="I12" s="102" t="s">
        <v>405</v>
      </c>
      <c r="J12" s="102" t="s">
        <v>405</v>
      </c>
      <c r="K12" s="102" t="s">
        <v>405</v>
      </c>
      <c r="L12" s="102" t="s">
        <v>405</v>
      </c>
      <c r="M12" s="102" t="s">
        <v>405</v>
      </c>
      <c r="N12" s="102" t="s">
        <v>405</v>
      </c>
      <c r="O12" s="102" t="s">
        <v>405</v>
      </c>
      <c r="P12" s="102" t="s">
        <v>405</v>
      </c>
      <c r="Q12" s="102" t="s">
        <v>405</v>
      </c>
      <c r="R12" s="102" t="s">
        <v>405</v>
      </c>
      <c r="S12" s="102" t="s">
        <v>405</v>
      </c>
      <c r="T12" s="102" t="s">
        <v>405</v>
      </c>
      <c r="U12" s="102" t="s">
        <v>405</v>
      </c>
      <c r="V12" s="102" t="s">
        <v>405</v>
      </c>
      <c r="W12" s="102" t="s">
        <v>405</v>
      </c>
      <c r="X12" s="102" t="s">
        <v>405</v>
      </c>
      <c r="Y12" s="102" t="s">
        <v>405</v>
      </c>
      <c r="Z12" s="102" t="s">
        <v>405</v>
      </c>
      <c r="AA12" s="102" t="s">
        <v>405</v>
      </c>
      <c r="AB12" s="102" t="s">
        <v>405</v>
      </c>
      <c r="AC12" s="102" t="s">
        <v>405</v>
      </c>
      <c r="AD12" s="102" t="s">
        <v>405</v>
      </c>
      <c r="AE12" s="102" t="s">
        <v>405</v>
      </c>
      <c r="AF12" s="102" t="s">
        <v>405</v>
      </c>
      <c r="AG12" s="102" t="s">
        <v>405</v>
      </c>
      <c r="AH12" s="102" t="s">
        <v>405</v>
      </c>
      <c r="AI12" s="102" t="s">
        <v>405</v>
      </c>
      <c r="AJ12" s="102" t="s">
        <v>405</v>
      </c>
      <c r="AK12" s="102" t="s">
        <v>405</v>
      </c>
      <c r="AL12" s="102" t="s">
        <v>405</v>
      </c>
      <c r="AM12" s="102" t="s">
        <v>405</v>
      </c>
      <c r="AN12" s="102" t="s">
        <v>405</v>
      </c>
      <c r="AO12" s="102" t="s">
        <v>405</v>
      </c>
      <c r="AP12" s="102" t="s">
        <v>405</v>
      </c>
      <c r="AQ12" s="102" t="s">
        <v>405</v>
      </c>
      <c r="AR12" s="102" t="s">
        <v>405</v>
      </c>
      <c r="AS12" s="102" t="s">
        <v>405</v>
      </c>
      <c r="AT12" s="102" t="s">
        <v>405</v>
      </c>
      <c r="AU12" s="102" t="s">
        <v>405</v>
      </c>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row>
    <row r="13" spans="1:88" x14ac:dyDescent="0.2"/>
    <row r="14" spans="1:88" x14ac:dyDescent="0.2"/>
    <row r="15" spans="1:88" x14ac:dyDescent="0.2"/>
    <row r="16" spans="1:88" ht="15" x14ac:dyDescent="0.25">
      <c r="B16" s="55" t="s">
        <v>335</v>
      </c>
      <c r="C16" s="26"/>
    </row>
    <row r="17" spans="2:9" x14ac:dyDescent="0.2">
      <c r="B17" s="26"/>
      <c r="C17" s="26"/>
    </row>
    <row r="18" spans="2:9" x14ac:dyDescent="0.2">
      <c r="B18" s="56"/>
      <c r="C18" s="26" t="s">
        <v>336</v>
      </c>
    </row>
    <row r="19" spans="2:9" x14ac:dyDescent="0.2">
      <c r="B19" s="26"/>
      <c r="C19" s="26"/>
    </row>
    <row r="20" spans="2:9" x14ac:dyDescent="0.2">
      <c r="B20" s="57"/>
      <c r="C20" s="26" t="s">
        <v>337</v>
      </c>
    </row>
    <row r="21" spans="2:9" x14ac:dyDescent="0.2"/>
    <row r="22" spans="2:9" x14ac:dyDescent="0.2"/>
    <row r="23" spans="2:9" x14ac:dyDescent="0.2"/>
    <row r="24" spans="2:9" s="26" customFormat="1" x14ac:dyDescent="0.2">
      <c r="B24" s="141" t="s">
        <v>339</v>
      </c>
      <c r="C24" s="142"/>
      <c r="D24" s="142"/>
      <c r="E24" s="142"/>
      <c r="F24" s="142"/>
      <c r="G24" s="142"/>
      <c r="H24" s="142"/>
      <c r="I24" s="143"/>
    </row>
    <row r="25" spans="2:9" x14ac:dyDescent="0.2"/>
    <row r="26" spans="2:9" s="6" customFormat="1" ht="12.75" x14ac:dyDescent="0.2">
      <c r="B26" s="59" t="s">
        <v>333</v>
      </c>
      <c r="C26" s="144" t="s">
        <v>331</v>
      </c>
      <c r="D26" s="144"/>
      <c r="E26" s="144"/>
      <c r="F26" s="144"/>
      <c r="G26" s="144"/>
      <c r="H26" s="144"/>
      <c r="I26" s="144"/>
    </row>
    <row r="27" spans="2:9" s="6" customFormat="1" ht="76.150000000000006" customHeight="1" x14ac:dyDescent="0.2">
      <c r="B27" s="60">
        <v>1</v>
      </c>
      <c r="C27" s="145" t="s">
        <v>142</v>
      </c>
      <c r="D27" s="146"/>
      <c r="E27" s="146"/>
      <c r="F27" s="146"/>
      <c r="G27" s="146"/>
      <c r="H27" s="146"/>
      <c r="I27" s="146"/>
    </row>
    <row r="28" spans="2:9" s="6" customFormat="1" ht="55.9" customHeight="1" x14ac:dyDescent="0.2">
      <c r="B28" s="60">
        <f>B27+1</f>
        <v>2</v>
      </c>
      <c r="C28" s="145" t="s">
        <v>144</v>
      </c>
      <c r="D28" s="146"/>
      <c r="E28" s="146"/>
      <c r="F28" s="146"/>
      <c r="G28" s="146"/>
      <c r="H28" s="146"/>
      <c r="I28" s="146"/>
    </row>
    <row r="29" spans="2:9" s="6" customFormat="1" ht="58.15" customHeight="1" x14ac:dyDescent="0.2">
      <c r="B29" s="60">
        <f t="shared" ref="B29:B32" si="1">B28+1</f>
        <v>3</v>
      </c>
      <c r="C29" s="145" t="s">
        <v>147</v>
      </c>
      <c r="D29" s="146"/>
      <c r="E29" s="146"/>
      <c r="F29" s="146"/>
      <c r="G29" s="146"/>
      <c r="H29" s="146"/>
      <c r="I29" s="146"/>
    </row>
    <row r="30" spans="2:9" s="6" customFormat="1" ht="41.65" customHeight="1" x14ac:dyDescent="0.2">
      <c r="B30" s="60">
        <f t="shared" si="1"/>
        <v>4</v>
      </c>
      <c r="C30" s="145" t="s">
        <v>150</v>
      </c>
      <c r="D30" s="146"/>
      <c r="E30" s="146"/>
      <c r="F30" s="146"/>
      <c r="G30" s="146"/>
      <c r="H30" s="146"/>
      <c r="I30" s="146"/>
    </row>
    <row r="31" spans="2:9" s="6" customFormat="1" ht="94.9" customHeight="1" x14ac:dyDescent="0.2">
      <c r="B31" s="60">
        <f t="shared" si="1"/>
        <v>5</v>
      </c>
      <c r="C31" s="145" t="s">
        <v>153</v>
      </c>
      <c r="D31" s="146"/>
      <c r="E31" s="146"/>
      <c r="F31" s="146"/>
      <c r="G31" s="146"/>
      <c r="H31" s="146"/>
      <c r="I31" s="146"/>
    </row>
    <row r="32" spans="2:9" s="6" customFormat="1" ht="82.5" customHeight="1" x14ac:dyDescent="0.2">
      <c r="B32" s="60">
        <f t="shared" si="1"/>
        <v>6</v>
      </c>
      <c r="C32" s="145" t="s">
        <v>156</v>
      </c>
      <c r="D32" s="146"/>
      <c r="E32" s="146"/>
      <c r="F32" s="146"/>
      <c r="G32" s="146"/>
      <c r="H32" s="146"/>
      <c r="I32" s="146"/>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0866141732283472" right="0.70866141732283472" top="0.74803149606299213" bottom="0.74803149606299213" header="0.31496062992125984" footer="0.31496062992125984"/>
  <pageSetup paperSize="8"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12" sqref="H12"/>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5">
      <c r="B1" s="152" t="s">
        <v>157</v>
      </c>
      <c r="C1" s="152"/>
      <c r="D1" s="152"/>
      <c r="E1" s="152"/>
      <c r="F1" s="152"/>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25">
      <c r="B3" s="137" t="s">
        <v>2</v>
      </c>
      <c r="C3" s="150"/>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25">
      <c r="B4" s="153" t="s">
        <v>329</v>
      </c>
      <c r="C4" s="154"/>
      <c r="D4" s="147" t="str">
        <f>'Cover sheet'!C6</f>
        <v xml:space="preserve">Essex  </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159</v>
      </c>
      <c r="E7" s="37" t="s">
        <v>46</v>
      </c>
      <c r="F7" s="98">
        <v>2</v>
      </c>
      <c r="G7" s="45"/>
      <c r="H7" s="101">
        <v>57.746365964412689</v>
      </c>
      <c r="I7" s="101">
        <v>58.015089005231857</v>
      </c>
      <c r="J7" s="101">
        <v>58.260923862457275</v>
      </c>
      <c r="K7" s="101">
        <v>58.387591391801834</v>
      </c>
      <c r="L7" s="101">
        <v>58.735908091068268</v>
      </c>
      <c r="M7" s="101">
        <v>59.02644357085228</v>
      </c>
      <c r="N7" s="101">
        <v>59.286656022071838</v>
      </c>
      <c r="O7" s="101">
        <v>59.4501773416996</v>
      </c>
      <c r="P7" s="101">
        <v>59.862657278776169</v>
      </c>
      <c r="Q7" s="101">
        <v>60.128237009048462</v>
      </c>
      <c r="R7" s="101">
        <v>60.400484830141068</v>
      </c>
      <c r="S7" s="101">
        <v>60.57728511095047</v>
      </c>
      <c r="T7" s="101">
        <v>61.008209079504013</v>
      </c>
      <c r="U7" s="101">
        <v>61.311447501182556</v>
      </c>
      <c r="V7" s="101">
        <v>61.613148599863052</v>
      </c>
      <c r="W7" s="101">
        <v>61.784516751766205</v>
      </c>
      <c r="X7" s="101">
        <v>62.158662796020508</v>
      </c>
      <c r="Y7" s="101">
        <v>62.518713504076004</v>
      </c>
      <c r="Z7" s="101">
        <v>62.821066915988922</v>
      </c>
      <c r="AA7" s="101">
        <v>62.986915200948715</v>
      </c>
      <c r="AB7" s="101">
        <v>63.451130032539368</v>
      </c>
      <c r="AC7" s="101">
        <v>63.779232650995255</v>
      </c>
      <c r="AD7" s="101">
        <v>64.136666476726532</v>
      </c>
      <c r="AE7" s="101">
        <v>64.296849936246872</v>
      </c>
      <c r="AF7" s="101">
        <v>64.706232339143753</v>
      </c>
      <c r="AG7" s="101">
        <v>65.004095852375031</v>
      </c>
      <c r="AH7" s="101">
        <v>65.301013320684433</v>
      </c>
      <c r="AI7" s="101">
        <v>65.48376452922821</v>
      </c>
      <c r="AJ7" s="101">
        <v>65.921673208475113</v>
      </c>
      <c r="AK7" s="101">
        <v>66.216317117214203</v>
      </c>
      <c r="AL7" s="101">
        <v>66.51015231013298</v>
      </c>
      <c r="AM7" s="101">
        <v>66.62797737121582</v>
      </c>
      <c r="AN7" s="101">
        <v>67.096693575382233</v>
      </c>
      <c r="AO7" s="101">
        <v>67.389109700918198</v>
      </c>
      <c r="AP7" s="101">
        <v>67.680816292762756</v>
      </c>
      <c r="AQ7" s="101">
        <v>67.793689876794815</v>
      </c>
      <c r="AR7" s="101">
        <v>68.206360518932343</v>
      </c>
      <c r="AS7" s="101">
        <v>68.497929781675339</v>
      </c>
      <c r="AT7" s="101">
        <v>68.788865804672241</v>
      </c>
      <c r="AU7" s="101">
        <v>68.8980772793293</v>
      </c>
      <c r="AV7" s="101"/>
      <c r="AW7" s="101"/>
      <c r="AX7" s="101"/>
      <c r="AY7" s="101"/>
      <c r="AZ7" s="101"/>
      <c r="BA7" s="101"/>
      <c r="BB7" s="101"/>
      <c r="BC7" s="101"/>
      <c r="BD7" s="101"/>
      <c r="BE7" s="101"/>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38.25" x14ac:dyDescent="0.2">
      <c r="B8" s="71">
        <v>2</v>
      </c>
      <c r="C8" s="30" t="s">
        <v>161</v>
      </c>
      <c r="D8" s="31" t="s">
        <v>162</v>
      </c>
      <c r="E8" s="31" t="s">
        <v>46</v>
      </c>
      <c r="F8" s="31">
        <v>2</v>
      </c>
      <c r="G8" s="45"/>
      <c r="H8" s="101">
        <v>0.43546333909034729</v>
      </c>
      <c r="I8" s="101">
        <v>0.41894018650054932</v>
      </c>
      <c r="J8" s="101">
        <v>0.40241706371307373</v>
      </c>
      <c r="K8" s="101">
        <v>0.38589391112327576</v>
      </c>
      <c r="L8" s="101">
        <v>0.36937078833580017</v>
      </c>
      <c r="M8" s="101">
        <v>0.35520808771252632</v>
      </c>
      <c r="N8" s="101">
        <v>0.34104541502892971</v>
      </c>
      <c r="O8" s="101">
        <v>0.32688271440565586</v>
      </c>
      <c r="P8" s="101">
        <v>0.31272004172205925</v>
      </c>
      <c r="Q8" s="101">
        <v>0.30091778934001923</v>
      </c>
      <c r="R8" s="101">
        <v>0.28911553882062435</v>
      </c>
      <c r="S8" s="101">
        <v>0.27731331624090672</v>
      </c>
      <c r="T8" s="101">
        <v>0.26551106572151184</v>
      </c>
      <c r="U8" s="101">
        <v>0.25370881333947182</v>
      </c>
      <c r="V8" s="101">
        <v>0.24190659262239933</v>
      </c>
      <c r="W8" s="101">
        <v>0.23010434024035931</v>
      </c>
      <c r="X8" s="101">
        <v>0.21830210462212563</v>
      </c>
      <c r="Y8" s="101">
        <v>0.2064998671412468</v>
      </c>
      <c r="Z8" s="101">
        <v>0.19469762966036797</v>
      </c>
      <c r="AA8" s="101">
        <v>0.18289537914097309</v>
      </c>
      <c r="AB8" s="101">
        <v>0.17345359269529581</v>
      </c>
      <c r="AC8" s="101">
        <v>0.16401180624961853</v>
      </c>
      <c r="AD8" s="101">
        <v>0.15457000490278006</v>
      </c>
      <c r="AE8" s="101">
        <v>0.14512821845710278</v>
      </c>
      <c r="AF8" s="101">
        <v>0.13568641804158688</v>
      </c>
      <c r="AG8" s="101">
        <v>0.12860508169978857</v>
      </c>
      <c r="AH8" s="101">
        <v>0.12152373045682907</v>
      </c>
      <c r="AI8" s="101">
        <v>0.11444238759577274</v>
      </c>
      <c r="AJ8" s="101">
        <v>0.10736104380339384</v>
      </c>
      <c r="AK8" s="101">
        <v>0.10027970001101494</v>
      </c>
      <c r="AL8" s="101">
        <v>9.3198357149958611E-2</v>
      </c>
      <c r="AM8" s="101">
        <v>8.6117013357579708E-2</v>
      </c>
      <c r="AN8" s="101">
        <v>7.9035670030862093E-2</v>
      </c>
      <c r="AO8" s="101">
        <v>7.1954326238483191E-2</v>
      </c>
      <c r="AP8" s="101">
        <v>6.4872982911765575E-2</v>
      </c>
      <c r="AQ8" s="101">
        <v>5.779163958504796E-2</v>
      </c>
      <c r="AR8" s="101">
        <v>5.0710292533040047E-2</v>
      </c>
      <c r="AS8" s="101">
        <v>4.3628948740661144E-2</v>
      </c>
      <c r="AT8" s="101">
        <v>3.6547605413943529E-2</v>
      </c>
      <c r="AU8" s="101">
        <v>2.946626185439527E-2</v>
      </c>
      <c r="AV8" s="101"/>
      <c r="AW8" s="101"/>
      <c r="AX8" s="101"/>
      <c r="AY8" s="101"/>
      <c r="AZ8" s="101"/>
      <c r="BA8" s="101"/>
      <c r="BB8" s="101"/>
      <c r="BC8" s="101"/>
      <c r="BD8" s="101"/>
      <c r="BE8" s="101"/>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38.25" x14ac:dyDescent="0.2">
      <c r="B9" s="71">
        <v>3</v>
      </c>
      <c r="C9" s="30" t="s">
        <v>164</v>
      </c>
      <c r="D9" s="31" t="s">
        <v>165</v>
      </c>
      <c r="E9" s="31" t="s">
        <v>46</v>
      </c>
      <c r="F9" s="31">
        <v>2</v>
      </c>
      <c r="G9" s="45"/>
      <c r="H9" s="101">
        <v>137.45912170410156</v>
      </c>
      <c r="I9" s="101">
        <v>141.27932739257813</v>
      </c>
      <c r="J9" s="101">
        <v>145.42990112304688</v>
      </c>
      <c r="K9" s="101">
        <v>149.42373657226563</v>
      </c>
      <c r="L9" s="101">
        <v>153.33125305175781</v>
      </c>
      <c r="M9" s="101">
        <v>156.9254150390625</v>
      </c>
      <c r="N9" s="101">
        <v>160.161376953125</v>
      </c>
      <c r="O9" s="101">
        <v>163.29902648925781</v>
      </c>
      <c r="P9" s="101">
        <v>166.30105590820313</v>
      </c>
      <c r="Q9" s="101">
        <v>169.33489990234375</v>
      </c>
      <c r="R9" s="101">
        <v>171.45658874511719</v>
      </c>
      <c r="S9" s="101">
        <v>173.33634948730469</v>
      </c>
      <c r="T9" s="101">
        <v>175.17239379882813</v>
      </c>
      <c r="U9" s="101">
        <v>177.06678771972656</v>
      </c>
      <c r="V9" s="101">
        <v>179.03520202636719</v>
      </c>
      <c r="W9" s="101">
        <v>181.01089477539063</v>
      </c>
      <c r="X9" s="101">
        <v>183.08671569824219</v>
      </c>
      <c r="Y9" s="101">
        <v>185.16217041015625</v>
      </c>
      <c r="Z9" s="101">
        <v>187.57478332519531</v>
      </c>
      <c r="AA9" s="101">
        <v>189.94424438476563</v>
      </c>
      <c r="AB9" s="101">
        <v>192.12919616699219</v>
      </c>
      <c r="AC9" s="101">
        <v>194.52615356445313</v>
      </c>
      <c r="AD9" s="101">
        <v>197.0064697265625</v>
      </c>
      <c r="AE9" s="101">
        <v>199.50621032714844</v>
      </c>
      <c r="AF9" s="101">
        <v>202.03500366210938</v>
      </c>
      <c r="AG9" s="101">
        <v>204.41181945800781</v>
      </c>
      <c r="AH9" s="101">
        <v>205.57444763183594</v>
      </c>
      <c r="AI9" s="101">
        <v>208.04946899414063</v>
      </c>
      <c r="AJ9" s="101">
        <v>210.5257568359375</v>
      </c>
      <c r="AK9" s="101">
        <v>212.98529052734375</v>
      </c>
      <c r="AL9" s="101">
        <v>215.41374206542969</v>
      </c>
      <c r="AM9" s="101">
        <v>217.93107604980469</v>
      </c>
      <c r="AN9" s="101">
        <v>220.45831298828125</v>
      </c>
      <c r="AO9" s="101">
        <v>222.97760009765625</v>
      </c>
      <c r="AP9" s="101">
        <v>225.55316162109375</v>
      </c>
      <c r="AQ9" s="101">
        <v>227.98124694824219</v>
      </c>
      <c r="AR9" s="101">
        <v>230.56179809570313</v>
      </c>
      <c r="AS9" s="101">
        <v>233.12953186035156</v>
      </c>
      <c r="AT9" s="101">
        <v>235.74090576171875</v>
      </c>
      <c r="AU9" s="101">
        <v>238.33612060546875</v>
      </c>
      <c r="AV9" s="101"/>
      <c r="AW9" s="101"/>
      <c r="AX9" s="101"/>
      <c r="AY9" s="101"/>
      <c r="AZ9" s="101"/>
      <c r="BA9" s="101"/>
      <c r="BB9" s="101"/>
      <c r="BC9" s="101"/>
      <c r="BD9" s="101"/>
      <c r="BE9" s="101"/>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38.25" x14ac:dyDescent="0.2">
      <c r="B10" s="71">
        <v>4</v>
      </c>
      <c r="C10" s="30" t="s">
        <v>167</v>
      </c>
      <c r="D10" s="31" t="s">
        <v>168</v>
      </c>
      <c r="E10" s="31" t="s">
        <v>46</v>
      </c>
      <c r="F10" s="31">
        <v>2</v>
      </c>
      <c r="G10" s="45"/>
      <c r="H10" s="101">
        <v>123.29618072509766</v>
      </c>
      <c r="I10" s="101">
        <v>119.08715057373047</v>
      </c>
      <c r="J10" s="101">
        <v>114.86845397949219</v>
      </c>
      <c r="K10" s="101">
        <v>110.63554382324219</v>
      </c>
      <c r="L10" s="101">
        <v>106.56037139892578</v>
      </c>
      <c r="M10" s="101">
        <v>102.62648010253906</v>
      </c>
      <c r="N10" s="101">
        <v>98.635147094726563</v>
      </c>
      <c r="O10" s="101">
        <v>94.679618835449219</v>
      </c>
      <c r="P10" s="101">
        <v>90.860221862792969</v>
      </c>
      <c r="Q10" s="101">
        <v>87.113533020019531</v>
      </c>
      <c r="R10" s="101">
        <v>83.81353759765625</v>
      </c>
      <c r="S10" s="101">
        <v>81.870925903320313</v>
      </c>
      <c r="T10" s="101">
        <v>80.0264892578125</v>
      </c>
      <c r="U10" s="101">
        <v>78.124641418457031</v>
      </c>
      <c r="V10" s="101">
        <v>76.267623901367188</v>
      </c>
      <c r="W10" s="101">
        <v>74.6202392578125</v>
      </c>
      <c r="X10" s="101">
        <v>72.885711669921875</v>
      </c>
      <c r="Y10" s="101">
        <v>71.108787536621094</v>
      </c>
      <c r="Z10" s="101">
        <v>69.521087646484375</v>
      </c>
      <c r="AA10" s="101">
        <v>67.939262390136719</v>
      </c>
      <c r="AB10" s="101">
        <v>66.437408447265625</v>
      </c>
      <c r="AC10" s="101">
        <v>64.8955078125</v>
      </c>
      <c r="AD10" s="101">
        <v>63.351760864257813</v>
      </c>
      <c r="AE10" s="101">
        <v>61.786388397216797</v>
      </c>
      <c r="AF10" s="101">
        <v>60.278957366943359</v>
      </c>
      <c r="AG10" s="101">
        <v>59.069808959960938</v>
      </c>
      <c r="AH10" s="101">
        <v>57.711902618408203</v>
      </c>
      <c r="AI10" s="101">
        <v>56.412738800048828</v>
      </c>
      <c r="AJ10" s="101">
        <v>55.229850769042969</v>
      </c>
      <c r="AK10" s="101">
        <v>54.127262115478516</v>
      </c>
      <c r="AL10" s="101">
        <v>53.061931610107422</v>
      </c>
      <c r="AM10" s="101">
        <v>52.053268432617188</v>
      </c>
      <c r="AN10" s="101">
        <v>51.059455871582031</v>
      </c>
      <c r="AO10" s="101">
        <v>50.051151275634766</v>
      </c>
      <c r="AP10" s="101">
        <v>49.022476196289063</v>
      </c>
      <c r="AQ10" s="101">
        <v>48.143798828125</v>
      </c>
      <c r="AR10" s="101">
        <v>47.078510284423828</v>
      </c>
      <c r="AS10" s="101">
        <v>46.04583740234375</v>
      </c>
      <c r="AT10" s="101">
        <v>45.086055755615234</v>
      </c>
      <c r="AU10" s="101">
        <v>44.175785064697266</v>
      </c>
      <c r="AV10" s="101"/>
      <c r="AW10" s="101"/>
      <c r="AX10" s="101"/>
      <c r="AY10" s="101"/>
      <c r="AZ10" s="101"/>
      <c r="BA10" s="101"/>
      <c r="BB10" s="101"/>
      <c r="BC10" s="101"/>
      <c r="BD10" s="101"/>
      <c r="BE10" s="101"/>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38.25" x14ac:dyDescent="0.2">
      <c r="B11" s="71">
        <v>5</v>
      </c>
      <c r="C11" s="30" t="s">
        <v>170</v>
      </c>
      <c r="D11" s="31" t="s">
        <v>171</v>
      </c>
      <c r="E11" s="31" t="s">
        <v>172</v>
      </c>
      <c r="F11" s="31">
        <v>1</v>
      </c>
      <c r="G11" s="45"/>
      <c r="H11" s="39">
        <v>143.69999999999999</v>
      </c>
      <c r="I11" s="39">
        <v>142.30000000000001</v>
      </c>
      <c r="J11" s="39">
        <v>141.19999999999999</v>
      </c>
      <c r="K11" s="39">
        <v>140.1</v>
      </c>
      <c r="L11" s="39">
        <v>139.1</v>
      </c>
      <c r="M11" s="39">
        <v>138.1</v>
      </c>
      <c r="N11" s="39">
        <v>137.30000000000001</v>
      </c>
      <c r="O11" s="39">
        <v>136.5</v>
      </c>
      <c r="P11" s="39">
        <v>135.69999999999999</v>
      </c>
      <c r="Q11" s="39">
        <v>134.9</v>
      </c>
      <c r="R11" s="39">
        <v>134.1</v>
      </c>
      <c r="S11" s="39">
        <v>133.4</v>
      </c>
      <c r="T11" s="39">
        <v>132.69999999999999</v>
      </c>
      <c r="U11" s="39">
        <v>132</v>
      </c>
      <c r="V11" s="39">
        <v>131.4</v>
      </c>
      <c r="W11" s="39">
        <v>130.9</v>
      </c>
      <c r="X11" s="39">
        <v>130.5</v>
      </c>
      <c r="Y11" s="39">
        <v>130.1</v>
      </c>
      <c r="Z11" s="39">
        <v>129.9</v>
      </c>
      <c r="AA11" s="39">
        <v>129.69999999999999</v>
      </c>
      <c r="AB11" s="39">
        <v>129.4</v>
      </c>
      <c r="AC11" s="39">
        <v>129.19999999999999</v>
      </c>
      <c r="AD11" s="39">
        <v>129</v>
      </c>
      <c r="AE11" s="39">
        <v>128.80000000000001</v>
      </c>
      <c r="AF11" s="39">
        <v>128.6</v>
      </c>
      <c r="AG11" s="39">
        <v>128.4</v>
      </c>
      <c r="AH11" s="39">
        <v>127.4</v>
      </c>
      <c r="AI11" s="39">
        <v>127.2</v>
      </c>
      <c r="AJ11" s="39">
        <v>127</v>
      </c>
      <c r="AK11" s="39">
        <v>126.8</v>
      </c>
      <c r="AL11" s="39">
        <v>126.7</v>
      </c>
      <c r="AM11" s="39">
        <v>126.5</v>
      </c>
      <c r="AN11" s="39">
        <v>126.4</v>
      </c>
      <c r="AO11" s="39">
        <v>126.2</v>
      </c>
      <c r="AP11" s="39">
        <v>126</v>
      </c>
      <c r="AQ11" s="39">
        <v>125.9</v>
      </c>
      <c r="AR11" s="39">
        <v>125.7</v>
      </c>
      <c r="AS11" s="39">
        <v>125.6</v>
      </c>
      <c r="AT11" s="39">
        <v>125.4</v>
      </c>
      <c r="AU11" s="39">
        <v>125.3</v>
      </c>
      <c r="AV11" s="39"/>
      <c r="AW11" s="39"/>
      <c r="AX11" s="39"/>
      <c r="AY11" s="39"/>
      <c r="AZ11" s="39"/>
      <c r="BA11" s="39"/>
      <c r="BB11" s="39"/>
      <c r="BC11" s="39"/>
      <c r="BD11" s="39"/>
      <c r="BE11" s="39"/>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38.25" x14ac:dyDescent="0.2">
      <c r="B12" s="71">
        <v>6</v>
      </c>
      <c r="C12" s="30" t="s">
        <v>174</v>
      </c>
      <c r="D12" s="31" t="s">
        <v>175</v>
      </c>
      <c r="E12" s="31" t="s">
        <v>172</v>
      </c>
      <c r="F12" s="31">
        <v>1</v>
      </c>
      <c r="G12" s="45"/>
      <c r="H12" s="39">
        <v>165.5</v>
      </c>
      <c r="I12" s="39">
        <v>164.7</v>
      </c>
      <c r="J12" s="39">
        <v>163.80000000000001</v>
      </c>
      <c r="K12" s="39">
        <v>163</v>
      </c>
      <c r="L12" s="39">
        <v>162.19999999999999</v>
      </c>
      <c r="M12" s="39">
        <v>161.30000000000001</v>
      </c>
      <c r="N12" s="39">
        <v>160.69999999999999</v>
      </c>
      <c r="O12" s="39">
        <v>160</v>
      </c>
      <c r="P12" s="39">
        <v>159.30000000000001</v>
      </c>
      <c r="Q12" s="39">
        <v>158.69999999999999</v>
      </c>
      <c r="R12" s="39">
        <v>157.30000000000001</v>
      </c>
      <c r="S12" s="39">
        <v>156.9</v>
      </c>
      <c r="T12" s="39">
        <v>156.5</v>
      </c>
      <c r="U12" s="39">
        <v>156.1</v>
      </c>
      <c r="V12" s="39">
        <v>155.69999999999999</v>
      </c>
      <c r="W12" s="39">
        <v>155.19999999999999</v>
      </c>
      <c r="X12" s="39">
        <v>154.80000000000001</v>
      </c>
      <c r="Y12" s="39">
        <v>154.4</v>
      </c>
      <c r="Z12" s="39">
        <v>154.30000000000001</v>
      </c>
      <c r="AA12" s="39">
        <v>154.1</v>
      </c>
      <c r="AB12" s="39">
        <v>153.6</v>
      </c>
      <c r="AC12" s="39">
        <v>153.5</v>
      </c>
      <c r="AD12" s="39">
        <v>153.4</v>
      </c>
      <c r="AE12" s="39">
        <v>153.4</v>
      </c>
      <c r="AF12" s="39">
        <v>153.30000000000001</v>
      </c>
      <c r="AG12" s="39">
        <v>153.19999999999999</v>
      </c>
      <c r="AH12" s="39">
        <v>153.1</v>
      </c>
      <c r="AI12" s="39">
        <v>153</v>
      </c>
      <c r="AJ12" s="39">
        <v>152.80000000000001</v>
      </c>
      <c r="AK12" s="39">
        <v>152.6</v>
      </c>
      <c r="AL12" s="39">
        <v>152.6</v>
      </c>
      <c r="AM12" s="39">
        <v>152.5</v>
      </c>
      <c r="AN12" s="39">
        <v>152.4</v>
      </c>
      <c r="AO12" s="39">
        <v>152.30000000000001</v>
      </c>
      <c r="AP12" s="39">
        <v>152.19999999999999</v>
      </c>
      <c r="AQ12" s="39">
        <v>152.1</v>
      </c>
      <c r="AR12" s="39">
        <v>152.1</v>
      </c>
      <c r="AS12" s="39">
        <v>152</v>
      </c>
      <c r="AT12" s="39">
        <v>151.9</v>
      </c>
      <c r="AU12" s="39">
        <v>151.69999999999999</v>
      </c>
      <c r="AV12" s="39"/>
      <c r="AW12" s="39"/>
      <c r="AX12" s="39"/>
      <c r="AY12" s="39"/>
      <c r="AZ12" s="39"/>
      <c r="BA12" s="39"/>
      <c r="BB12" s="39"/>
      <c r="BC12" s="39"/>
      <c r="BD12" s="39"/>
      <c r="BE12" s="39"/>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38.25" x14ac:dyDescent="0.2">
      <c r="B13" s="71">
        <v>7</v>
      </c>
      <c r="C13" s="30" t="s">
        <v>177</v>
      </c>
      <c r="D13" s="31" t="s">
        <v>178</v>
      </c>
      <c r="E13" s="31" t="s">
        <v>172</v>
      </c>
      <c r="F13" s="31">
        <v>1</v>
      </c>
      <c r="G13" s="45"/>
      <c r="H13" s="103">
        <v>153.2282431859542</v>
      </c>
      <c r="I13" s="103">
        <v>151.70479683813764</v>
      </c>
      <c r="J13" s="103">
        <v>150.35264966806082</v>
      </c>
      <c r="K13" s="103">
        <v>149.02627424070792</v>
      </c>
      <c r="L13" s="103">
        <v>147.73609566048609</v>
      </c>
      <c r="M13" s="103">
        <v>146.47298251768026</v>
      </c>
      <c r="N13" s="103">
        <v>145.36222673974885</v>
      </c>
      <c r="O13" s="103">
        <v>144.26481255365914</v>
      </c>
      <c r="P13" s="103">
        <v>143.19774734604485</v>
      </c>
      <c r="Q13" s="103">
        <v>142.15894727194055</v>
      </c>
      <c r="R13" s="103">
        <v>140.90503856257479</v>
      </c>
      <c r="S13" s="103">
        <v>140.11798980027507</v>
      </c>
      <c r="T13" s="103">
        <v>139.34479879999955</v>
      </c>
      <c r="U13" s="103">
        <v>138.55761659854784</v>
      </c>
      <c r="V13" s="103">
        <v>137.8249720223526</v>
      </c>
      <c r="W13" s="103">
        <v>137.19498228442396</v>
      </c>
      <c r="X13" s="103">
        <v>136.61521025834605</v>
      </c>
      <c r="Y13" s="103">
        <v>136.03846346001916</v>
      </c>
      <c r="Z13" s="103">
        <v>135.70746071660156</v>
      </c>
      <c r="AA13" s="103">
        <v>135.32997625475144</v>
      </c>
      <c r="AB13" s="103">
        <v>134.87361355041409</v>
      </c>
      <c r="AC13" s="103">
        <v>134.52185490425728</v>
      </c>
      <c r="AD13" s="103">
        <v>134.20722000368795</v>
      </c>
      <c r="AE13" s="103">
        <v>133.88454392292985</v>
      </c>
      <c r="AF13" s="103">
        <v>133.56201178623817</v>
      </c>
      <c r="AG13" s="103">
        <v>133.27035672659375</v>
      </c>
      <c r="AH13" s="103">
        <v>132.29270452805454</v>
      </c>
      <c r="AI13" s="103">
        <v>131.97620350782151</v>
      </c>
      <c r="AJ13" s="103">
        <v>131.66207920401973</v>
      </c>
      <c r="AK13" s="103">
        <v>131.33818291455614</v>
      </c>
      <c r="AL13" s="103">
        <v>131.09777936962752</v>
      </c>
      <c r="AM13" s="103">
        <v>130.82220836113433</v>
      </c>
      <c r="AN13" s="103">
        <v>130.55101909713591</v>
      </c>
      <c r="AO13" s="103">
        <v>130.27229980425386</v>
      </c>
      <c r="AP13" s="103">
        <v>130.02519663336955</v>
      </c>
      <c r="AQ13" s="103">
        <v>129.79105068781516</v>
      </c>
      <c r="AR13" s="103">
        <v>129.54301911469562</v>
      </c>
      <c r="AS13" s="103">
        <v>129.28610190499887</v>
      </c>
      <c r="AT13" s="103">
        <v>129.05445195846804</v>
      </c>
      <c r="AU13" s="103">
        <v>128.81280957579665</v>
      </c>
      <c r="AV13" s="103"/>
      <c r="AW13" s="103"/>
      <c r="AX13" s="103"/>
      <c r="AY13" s="103"/>
      <c r="AZ13" s="103"/>
      <c r="BA13" s="103"/>
      <c r="BB13" s="103"/>
      <c r="BC13" s="103"/>
      <c r="BD13" s="103"/>
      <c r="BE13" s="103"/>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38.25" x14ac:dyDescent="0.2">
      <c r="B14" s="71">
        <v>8</v>
      </c>
      <c r="C14" s="30" t="s">
        <v>180</v>
      </c>
      <c r="D14" s="31" t="s">
        <v>181</v>
      </c>
      <c r="E14" s="31" t="s">
        <v>46</v>
      </c>
      <c r="F14" s="31">
        <v>2</v>
      </c>
      <c r="G14" s="45"/>
      <c r="H14" s="101">
        <v>58.190559297800064</v>
      </c>
      <c r="I14" s="101">
        <v>58.19055911898613</v>
      </c>
      <c r="J14" s="101">
        <v>58.190561503171921</v>
      </c>
      <c r="K14" s="101">
        <v>58.19055899977684</v>
      </c>
      <c r="L14" s="101">
        <v>58.190562039613724</v>
      </c>
      <c r="M14" s="101">
        <v>58.190561752766371</v>
      </c>
      <c r="N14" s="101">
        <v>58.190561885014176</v>
      </c>
      <c r="O14" s="101">
        <v>58.190559988841414</v>
      </c>
      <c r="P14" s="101">
        <v>58.190563011914492</v>
      </c>
      <c r="Q14" s="101">
        <v>58.19056262075901</v>
      </c>
      <c r="R14" s="101">
        <v>58.190560379996896</v>
      </c>
      <c r="S14" s="101">
        <v>58.190561776980758</v>
      </c>
      <c r="T14" s="101">
        <v>58.190561801195145</v>
      </c>
      <c r="U14" s="101">
        <v>58.190562065690756</v>
      </c>
      <c r="V14" s="101">
        <v>58.190559944137931</v>
      </c>
      <c r="W14" s="101">
        <v>58.190561639145017</v>
      </c>
      <c r="X14" s="101">
        <v>58.190561335533857</v>
      </c>
      <c r="Y14" s="101">
        <v>58.190561838448048</v>
      </c>
      <c r="Z14" s="101">
        <v>58.190562520176172</v>
      </c>
      <c r="AA14" s="101">
        <v>58.190560100600123</v>
      </c>
      <c r="AB14" s="101">
        <v>58.190560496412218</v>
      </c>
      <c r="AC14" s="101">
        <v>58.1905627399683</v>
      </c>
      <c r="AD14" s="101">
        <v>58.190560095943511</v>
      </c>
      <c r="AE14" s="101">
        <v>58.19056031294167</v>
      </c>
      <c r="AF14" s="101">
        <v>58.190561095252633</v>
      </c>
      <c r="AG14" s="101">
        <v>58.190559298731387</v>
      </c>
      <c r="AH14" s="101">
        <v>58.190560363233089</v>
      </c>
      <c r="AI14" s="101">
        <v>58.190562440082431</v>
      </c>
      <c r="AJ14" s="101">
        <v>58.190560643561184</v>
      </c>
      <c r="AK14" s="101">
        <v>58.190561708062887</v>
      </c>
      <c r="AL14" s="101">
        <v>58.190559910610318</v>
      </c>
      <c r="AM14" s="101">
        <v>58.190561034716666</v>
      </c>
      <c r="AN14" s="101">
        <v>58.190562068950385</v>
      </c>
      <c r="AO14" s="101">
        <v>58.190562179777771</v>
      </c>
      <c r="AP14" s="101">
        <v>58.190562290139496</v>
      </c>
      <c r="AQ14" s="101">
        <v>58.19056150643155</v>
      </c>
      <c r="AR14" s="101">
        <v>58.190560663118958</v>
      </c>
      <c r="AS14" s="101">
        <v>58.190558866597712</v>
      </c>
      <c r="AT14" s="101">
        <v>58.19056088430807</v>
      </c>
      <c r="AU14" s="101">
        <v>58.19056105450727</v>
      </c>
      <c r="AV14" s="101"/>
      <c r="AW14" s="101"/>
      <c r="AX14" s="101"/>
      <c r="AY14" s="101"/>
      <c r="AZ14" s="101"/>
      <c r="BA14" s="101"/>
      <c r="BB14" s="101"/>
      <c r="BC14" s="101"/>
      <c r="BD14" s="101"/>
      <c r="BE14" s="101"/>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38.25" x14ac:dyDescent="0.2">
      <c r="B15" s="71">
        <v>9</v>
      </c>
      <c r="C15" s="30" t="s">
        <v>183</v>
      </c>
      <c r="D15" s="31" t="s">
        <v>184</v>
      </c>
      <c r="E15" s="31" t="s">
        <v>185</v>
      </c>
      <c r="F15" s="31">
        <v>2</v>
      </c>
      <c r="G15" s="45"/>
      <c r="H15" s="101">
        <v>81.955470334630348</v>
      </c>
      <c r="I15" s="101">
        <v>81.139110466390207</v>
      </c>
      <c r="J15" s="101">
        <v>80.325641968700197</v>
      </c>
      <c r="K15" s="101">
        <v>79.572902684543863</v>
      </c>
      <c r="L15" s="101">
        <v>78.806933919947255</v>
      </c>
      <c r="M15" s="101">
        <v>78.101268388276779</v>
      </c>
      <c r="N15" s="101">
        <v>77.556749832288148</v>
      </c>
      <c r="O15" s="101">
        <v>77.02695817366417</v>
      </c>
      <c r="P15" s="101">
        <v>76.516972460959934</v>
      </c>
      <c r="Q15" s="101">
        <v>76.00284030492071</v>
      </c>
      <c r="R15" s="101">
        <v>75.50892078841531</v>
      </c>
      <c r="S15" s="101">
        <v>74.939255549803804</v>
      </c>
      <c r="T15" s="101">
        <v>74.376893372641163</v>
      </c>
      <c r="U15" s="101">
        <v>73.816910139407511</v>
      </c>
      <c r="V15" s="101">
        <v>73.264672743973463</v>
      </c>
      <c r="W15" s="101">
        <v>72.718543340295739</v>
      </c>
      <c r="X15" s="101">
        <v>72.17997035535258</v>
      </c>
      <c r="Y15" s="101">
        <v>71.648248952848206</v>
      </c>
      <c r="Z15" s="101">
        <v>71.121177928192196</v>
      </c>
      <c r="AA15" s="101">
        <v>70.601215652527515</v>
      </c>
      <c r="AB15" s="101">
        <v>70.084388758672063</v>
      </c>
      <c r="AC15" s="101">
        <v>69.574375415213439</v>
      </c>
      <c r="AD15" s="101">
        <v>69.063930546297115</v>
      </c>
      <c r="AE15" s="101">
        <v>68.553889040534813</v>
      </c>
      <c r="AF15" s="101">
        <v>68.044909357345361</v>
      </c>
      <c r="AG15" s="101">
        <v>67.554900863211685</v>
      </c>
      <c r="AH15" s="101">
        <v>67.071902580410381</v>
      </c>
      <c r="AI15" s="101">
        <v>66.595763191506734</v>
      </c>
      <c r="AJ15" s="101">
        <v>66.12633179084763</v>
      </c>
      <c r="AK15" s="101">
        <v>65.663475298081181</v>
      </c>
      <c r="AL15" s="101">
        <v>65.207050174756432</v>
      </c>
      <c r="AM15" s="101">
        <v>64.7569296576862</v>
      </c>
      <c r="AN15" s="101">
        <v>64.312980784398249</v>
      </c>
      <c r="AO15" s="101">
        <v>63.875075969358328</v>
      </c>
      <c r="AP15" s="101">
        <v>63.44309476083356</v>
      </c>
      <c r="AQ15" s="101">
        <v>63.016916232755108</v>
      </c>
      <c r="AR15" s="101">
        <v>62.596425110871934</v>
      </c>
      <c r="AS15" s="101">
        <v>62.181507374628502</v>
      </c>
      <c r="AT15" s="101">
        <v>61.772057972360436</v>
      </c>
      <c r="AU15" s="101">
        <v>61.367963476165663</v>
      </c>
      <c r="AV15" s="101"/>
      <c r="AW15" s="101"/>
      <c r="AX15" s="101"/>
      <c r="AY15" s="101"/>
      <c r="AZ15" s="101"/>
      <c r="BA15" s="101"/>
      <c r="BB15" s="101"/>
      <c r="BC15" s="101"/>
      <c r="BD15" s="101"/>
      <c r="BE15" s="101"/>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38.25" x14ac:dyDescent="0.2">
      <c r="B16" s="71">
        <v>10</v>
      </c>
      <c r="C16" s="30" t="s">
        <v>187</v>
      </c>
      <c r="D16" s="31" t="s">
        <v>188</v>
      </c>
      <c r="E16" s="31" t="s">
        <v>189</v>
      </c>
      <c r="F16" s="31">
        <v>2</v>
      </c>
      <c r="G16" s="45"/>
      <c r="H16" s="101">
        <v>428.93462615925819</v>
      </c>
      <c r="I16" s="101">
        <v>444.92088826978579</v>
      </c>
      <c r="J16" s="101">
        <v>460.80125336721539</v>
      </c>
      <c r="K16" s="101">
        <v>476.16793381562456</v>
      </c>
      <c r="L16" s="101">
        <v>491.24237787630409</v>
      </c>
      <c r="M16" s="101">
        <v>505.30756408395246</v>
      </c>
      <c r="N16" s="101">
        <v>517.8640353474766</v>
      </c>
      <c r="O16" s="101">
        <v>530.11567680491135</v>
      </c>
      <c r="P16" s="101">
        <v>541.87988813687116</v>
      </c>
      <c r="Q16" s="101">
        <v>553.75131630385295</v>
      </c>
      <c r="R16" s="101">
        <v>562.94345840811729</v>
      </c>
      <c r="S16" s="101">
        <v>570.53965184604749</v>
      </c>
      <c r="T16" s="101">
        <v>577.96902273129672</v>
      </c>
      <c r="U16" s="101">
        <v>585.63727240310982</v>
      </c>
      <c r="V16" s="101">
        <v>593.31204139254987</v>
      </c>
      <c r="W16" s="101">
        <v>600.58099478064105</v>
      </c>
      <c r="X16" s="101">
        <v>607.79800385329872</v>
      </c>
      <c r="Y16" s="101">
        <v>615.02671862253919</v>
      </c>
      <c r="Z16" s="101">
        <v>622.29020340368152</v>
      </c>
      <c r="AA16" s="101">
        <v>629.56029395898804</v>
      </c>
      <c r="AB16" s="101">
        <v>636.6736358916387</v>
      </c>
      <c r="AC16" s="101">
        <v>643.99049219163135</v>
      </c>
      <c r="AD16" s="101">
        <v>651.3992369491607</v>
      </c>
      <c r="AE16" s="101">
        <v>658.89214811427519</v>
      </c>
      <c r="AF16" s="101">
        <v>666.46299515385181</v>
      </c>
      <c r="AG16" s="101">
        <v>673.88279547030106</v>
      </c>
      <c r="AH16" s="101">
        <v>681.30259578675032</v>
      </c>
      <c r="AI16" s="101">
        <v>688.72239610319957</v>
      </c>
      <c r="AJ16" s="101">
        <v>696.14219641964883</v>
      </c>
      <c r="AK16" s="101">
        <v>703.56199673609808</v>
      </c>
      <c r="AL16" s="101">
        <v>710.98179705254734</v>
      </c>
      <c r="AM16" s="101">
        <v>718.40159736899659</v>
      </c>
      <c r="AN16" s="101">
        <v>725.82139768544585</v>
      </c>
      <c r="AO16" s="101">
        <v>733.2411980018951</v>
      </c>
      <c r="AP16" s="101">
        <v>740.66099831834435</v>
      </c>
      <c r="AQ16" s="101">
        <v>748.08079863479361</v>
      </c>
      <c r="AR16" s="101">
        <v>755.50059895124286</v>
      </c>
      <c r="AS16" s="101">
        <v>762.92039926769212</v>
      </c>
      <c r="AT16" s="101">
        <v>770.34019958414137</v>
      </c>
      <c r="AU16" s="101">
        <v>777.75999990059063</v>
      </c>
      <c r="AV16" s="101"/>
      <c r="AW16" s="101"/>
      <c r="AX16" s="101"/>
      <c r="AY16" s="101"/>
      <c r="AZ16" s="101"/>
      <c r="BA16" s="101"/>
      <c r="BB16" s="101"/>
      <c r="BC16" s="101"/>
      <c r="BD16" s="101"/>
      <c r="BE16" s="101"/>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38.25" x14ac:dyDescent="0.2">
      <c r="B17" s="71">
        <v>11</v>
      </c>
      <c r="C17" s="30" t="s">
        <v>191</v>
      </c>
      <c r="D17" s="31" t="s">
        <v>192</v>
      </c>
      <c r="E17" s="31" t="s">
        <v>189</v>
      </c>
      <c r="F17" s="31">
        <v>2</v>
      </c>
      <c r="G17" s="45"/>
      <c r="H17" s="101">
        <v>710.02654319722205</v>
      </c>
      <c r="I17" s="101">
        <v>717.17028673971072</v>
      </c>
      <c r="J17" s="101">
        <v>724.43319563940167</v>
      </c>
      <c r="K17" s="101">
        <v>731.28611671319231</v>
      </c>
      <c r="L17" s="101">
        <v>738.39393496420234</v>
      </c>
      <c r="M17" s="101">
        <v>745.06551498593763</v>
      </c>
      <c r="N17" s="101">
        <v>750.29655073024333</v>
      </c>
      <c r="O17" s="101">
        <v>755.45706812990829</v>
      </c>
      <c r="P17" s="101">
        <v>760.49222989846021</v>
      </c>
      <c r="Q17" s="101">
        <v>765.63668393576518</v>
      </c>
      <c r="R17" s="101">
        <v>770.64484265446663</v>
      </c>
      <c r="S17" s="101">
        <v>776.50306705152616</v>
      </c>
      <c r="T17" s="101">
        <v>782.37419126462191</v>
      </c>
      <c r="U17" s="101">
        <v>788.30937187420204</v>
      </c>
      <c r="V17" s="101">
        <v>794.25127779506147</v>
      </c>
      <c r="W17" s="101">
        <v>800.21627175388858</v>
      </c>
      <c r="X17" s="101">
        <v>806.18710494134575</v>
      </c>
      <c r="Y17" s="101">
        <v>812.17004866013303</v>
      </c>
      <c r="Z17" s="101">
        <v>818.18895883485675</v>
      </c>
      <c r="AA17" s="101">
        <v>824.21470455965027</v>
      </c>
      <c r="AB17" s="101">
        <v>830.29275887366384</v>
      </c>
      <c r="AC17" s="101">
        <v>836.37923290999606</v>
      </c>
      <c r="AD17" s="101">
        <v>842.56079310365021</v>
      </c>
      <c r="AE17" s="101">
        <v>848.82945559127256</v>
      </c>
      <c r="AF17" s="101">
        <v>855.17875833529979</v>
      </c>
      <c r="AG17" s="101">
        <v>861.38175846869126</v>
      </c>
      <c r="AH17" s="101">
        <v>867.58475791662931</v>
      </c>
      <c r="AI17" s="101">
        <v>873.78775542741641</v>
      </c>
      <c r="AJ17" s="101">
        <v>879.99075508397073</v>
      </c>
      <c r="AK17" s="101">
        <v>886.19375450210646</v>
      </c>
      <c r="AL17" s="101">
        <v>892.39675395004451</v>
      </c>
      <c r="AM17" s="101">
        <v>898.59975360659882</v>
      </c>
      <c r="AN17" s="101">
        <v>904.80275302473456</v>
      </c>
      <c r="AO17" s="101">
        <v>911.00576080242172</v>
      </c>
      <c r="AP17" s="101">
        <v>917.20876022055745</v>
      </c>
      <c r="AQ17" s="101">
        <v>923.41175965359434</v>
      </c>
      <c r="AR17" s="101">
        <v>929.61475931014866</v>
      </c>
      <c r="AS17" s="101">
        <v>935.81775874318555</v>
      </c>
      <c r="AT17" s="101">
        <v>942.02075816132128</v>
      </c>
      <c r="AU17" s="101">
        <v>948.22375973267481</v>
      </c>
      <c r="AV17" s="101"/>
      <c r="AW17" s="101"/>
      <c r="AX17" s="101"/>
      <c r="AY17" s="101"/>
      <c r="AZ17" s="101"/>
      <c r="BA17" s="101"/>
      <c r="BB17" s="101"/>
      <c r="BC17" s="101"/>
      <c r="BD17" s="101"/>
      <c r="BE17" s="101"/>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4"/>
    </row>
    <row r="18" spans="2:88" ht="38.25" x14ac:dyDescent="0.2">
      <c r="B18" s="71">
        <v>12</v>
      </c>
      <c r="C18" s="30" t="s">
        <v>194</v>
      </c>
      <c r="D18" s="31" t="s">
        <v>195</v>
      </c>
      <c r="E18" s="31" t="s">
        <v>189</v>
      </c>
      <c r="F18" s="31">
        <v>2</v>
      </c>
      <c r="G18" s="45"/>
      <c r="H18" s="101">
        <v>1711.5116640329361</v>
      </c>
      <c r="I18" s="101">
        <v>1726.1781538724899</v>
      </c>
      <c r="J18" s="101">
        <v>1741.3610860109329</v>
      </c>
      <c r="K18" s="101">
        <v>1755.3619467020035</v>
      </c>
      <c r="L18" s="101">
        <v>1769.6614484786987</v>
      </c>
      <c r="M18" s="101">
        <v>1782.6927559375763</v>
      </c>
      <c r="N18" s="101">
        <v>1791.1635512113571</v>
      </c>
      <c r="O18" s="101">
        <v>1799.2982388734818</v>
      </c>
      <c r="P18" s="101">
        <v>1807.1671115159988</v>
      </c>
      <c r="Q18" s="101">
        <v>1815.5466736555099</v>
      </c>
      <c r="R18" s="101">
        <v>1823.4688940048218</v>
      </c>
      <c r="S18" s="101">
        <v>1833.4554179906845</v>
      </c>
      <c r="T18" s="101">
        <v>1843.8981914520264</v>
      </c>
      <c r="U18" s="101">
        <v>1854.5715284347534</v>
      </c>
      <c r="V18" s="101">
        <v>1865.4142565727234</v>
      </c>
      <c r="W18" s="101">
        <v>1876.5318028926849</v>
      </c>
      <c r="X18" s="101">
        <v>1887.1585464477539</v>
      </c>
      <c r="Y18" s="101">
        <v>1897.4891080856323</v>
      </c>
      <c r="Z18" s="101">
        <v>1908.3612377643585</v>
      </c>
      <c r="AA18" s="101">
        <v>1919.6807947158813</v>
      </c>
      <c r="AB18" s="101">
        <v>1931.3955628871918</v>
      </c>
      <c r="AC18" s="101">
        <v>1942.9871022701263</v>
      </c>
      <c r="AD18" s="101">
        <v>1954.7306268215179</v>
      </c>
      <c r="AE18" s="101">
        <v>1966.650358915329</v>
      </c>
      <c r="AF18" s="101">
        <v>1979.2811787128448</v>
      </c>
      <c r="AG18" s="101">
        <v>1992.6196138858795</v>
      </c>
      <c r="AH18" s="101">
        <v>2006.0650351047516</v>
      </c>
      <c r="AI18" s="101">
        <v>2020.0549736022949</v>
      </c>
      <c r="AJ18" s="101">
        <v>2034.9714612960815</v>
      </c>
      <c r="AK18" s="101">
        <v>2050.5920820236206</v>
      </c>
      <c r="AL18" s="101">
        <v>2065.0187125205994</v>
      </c>
      <c r="AM18" s="101">
        <v>2081.1583864688873</v>
      </c>
      <c r="AN18" s="101">
        <v>2097.4660704135895</v>
      </c>
      <c r="AO18" s="101">
        <v>2113.7635474205017</v>
      </c>
      <c r="AP18" s="101">
        <v>2129.8845443725586</v>
      </c>
      <c r="AQ18" s="101">
        <v>2145.855039358139</v>
      </c>
      <c r="AR18" s="101">
        <v>2161.8584110736847</v>
      </c>
      <c r="AS18" s="101">
        <v>2178.1764643192291</v>
      </c>
      <c r="AT18" s="101">
        <v>2195.0050177574158</v>
      </c>
      <c r="AU18" s="101">
        <v>2212.3032257556915</v>
      </c>
      <c r="AV18" s="101"/>
      <c r="AW18" s="101"/>
      <c r="AX18" s="101"/>
      <c r="AY18" s="101"/>
      <c r="AZ18" s="101"/>
      <c r="BA18" s="101"/>
      <c r="BB18" s="101"/>
      <c r="BC18" s="101"/>
      <c r="BD18" s="101"/>
      <c r="BE18" s="101"/>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4"/>
    </row>
    <row r="19" spans="2:88" ht="38.25" x14ac:dyDescent="0.2">
      <c r="B19" s="71">
        <v>13</v>
      </c>
      <c r="C19" s="30" t="s">
        <v>197</v>
      </c>
      <c r="D19" s="31" t="s">
        <v>198</v>
      </c>
      <c r="E19" s="31" t="s">
        <v>199</v>
      </c>
      <c r="F19" s="31">
        <v>1</v>
      </c>
      <c r="G19" s="45"/>
      <c r="H19" s="101">
        <v>2.2305010539926937</v>
      </c>
      <c r="I19" s="101">
        <v>2.231933862318209</v>
      </c>
      <c r="J19" s="101">
        <v>2.235598046464061</v>
      </c>
      <c r="K19" s="101">
        <v>2.2394904390373274</v>
      </c>
      <c r="L19" s="101">
        <v>2.243674731639492</v>
      </c>
      <c r="M19" s="101">
        <v>2.2480222100225635</v>
      </c>
      <c r="N19" s="101">
        <v>2.2523685266427695</v>
      </c>
      <c r="O19" s="101">
        <v>2.2568905963099706</v>
      </c>
      <c r="P19" s="101">
        <v>2.2615643109285681</v>
      </c>
      <c r="Q19" s="101">
        <v>2.2663770548133644</v>
      </c>
      <c r="R19" s="101">
        <v>2.2718189909603121</v>
      </c>
      <c r="S19" s="101">
        <v>2.2779666301556833</v>
      </c>
      <c r="T19" s="101">
        <v>2.2841227985560031</v>
      </c>
      <c r="U19" s="101">
        <v>2.290293728345679</v>
      </c>
      <c r="V19" s="101">
        <v>2.2964714599823797</v>
      </c>
      <c r="W19" s="101">
        <v>2.3017079670524292</v>
      </c>
      <c r="X19" s="101">
        <v>2.3079597276339001</v>
      </c>
      <c r="Y19" s="101">
        <v>2.3142144362853694</v>
      </c>
      <c r="Z19" s="101">
        <v>2.3204746902554962</v>
      </c>
      <c r="AA19" s="101">
        <v>2.3267369004176932</v>
      </c>
      <c r="AB19" s="101">
        <v>2.3318276044217532</v>
      </c>
      <c r="AC19" s="101">
        <v>2.3380642732553394</v>
      </c>
      <c r="AD19" s="101">
        <v>2.3443125005419998</v>
      </c>
      <c r="AE19" s="101">
        <v>2.3505708931433693</v>
      </c>
      <c r="AF19" s="101">
        <v>2.3568382563173422</v>
      </c>
      <c r="AG19" s="101">
        <v>2.361750048090546</v>
      </c>
      <c r="AH19" s="101">
        <v>2.3679733593578507</v>
      </c>
      <c r="AI19" s="101">
        <v>2.3741985240219288</v>
      </c>
      <c r="AJ19" s="101">
        <v>2.3804253074671862</v>
      </c>
      <c r="AK19" s="101">
        <v>2.3866538319816577</v>
      </c>
      <c r="AL19" s="101">
        <v>2.3913975285347933</v>
      </c>
      <c r="AM19" s="101">
        <v>2.3976017373525456</v>
      </c>
      <c r="AN19" s="101">
        <v>2.4038080953885403</v>
      </c>
      <c r="AO19" s="101">
        <v>2.410016537397794</v>
      </c>
      <c r="AP19" s="101">
        <v>2.41622667112444</v>
      </c>
      <c r="AQ19" s="101">
        <v>2.4208216788195491</v>
      </c>
      <c r="AR19" s="101">
        <v>2.4270110161560861</v>
      </c>
      <c r="AS19" s="101">
        <v>2.4332025274613884</v>
      </c>
      <c r="AT19" s="101">
        <v>2.4393963083803025</v>
      </c>
      <c r="AU19" s="101">
        <v>2.4455921370056184</v>
      </c>
      <c r="AV19" s="101"/>
      <c r="AW19" s="101"/>
      <c r="AX19" s="101"/>
      <c r="AY19" s="101"/>
      <c r="AZ19" s="101"/>
      <c r="BA19" s="101"/>
      <c r="BB19" s="101"/>
      <c r="BC19" s="101"/>
      <c r="BD19" s="101"/>
      <c r="BE19" s="101"/>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4"/>
    </row>
    <row r="20" spans="2:88" ht="38.25" x14ac:dyDescent="0.2">
      <c r="B20" s="71">
        <v>14</v>
      </c>
      <c r="C20" s="30" t="s">
        <v>201</v>
      </c>
      <c r="D20" s="31" t="s">
        <v>202</v>
      </c>
      <c r="E20" s="31" t="s">
        <v>199</v>
      </c>
      <c r="F20" s="31">
        <v>1</v>
      </c>
      <c r="G20" s="45"/>
      <c r="H20" s="101">
        <v>3.3387068020849537</v>
      </c>
      <c r="I20" s="101">
        <v>3.3677353014987186</v>
      </c>
      <c r="J20" s="101">
        <v>3.3927809930729356</v>
      </c>
      <c r="K20" s="101">
        <v>3.4150747039903808</v>
      </c>
      <c r="L20" s="101">
        <v>3.4373485421002066</v>
      </c>
      <c r="M20" s="101">
        <v>3.4682941334749313</v>
      </c>
      <c r="N20" s="101">
        <v>3.4893651858852799</v>
      </c>
      <c r="O20" s="101">
        <v>3.507421685905864</v>
      </c>
      <c r="P20" s="101">
        <v>3.5266960582190121</v>
      </c>
      <c r="Q20" s="101">
        <v>3.5445518488924184</v>
      </c>
      <c r="R20" s="101">
        <v>3.5420346467735908</v>
      </c>
      <c r="S20" s="101">
        <v>3.5163704302348138</v>
      </c>
      <c r="T20" s="101">
        <v>3.4941001241052789</v>
      </c>
      <c r="U20" s="101">
        <v>3.4688263992097021</v>
      </c>
      <c r="V20" s="101">
        <v>3.4437700240530003</v>
      </c>
      <c r="W20" s="101">
        <v>3.4242259755989708</v>
      </c>
      <c r="X20" s="101">
        <v>3.3905529832406947</v>
      </c>
      <c r="Y20" s="101">
        <v>3.3533010565043027</v>
      </c>
      <c r="Z20" s="101">
        <v>3.3178523697503772</v>
      </c>
      <c r="AA20" s="101">
        <v>3.2839924793754669</v>
      </c>
      <c r="AB20" s="101">
        <v>3.2601064079406603</v>
      </c>
      <c r="AC20" s="101">
        <v>3.2247513936642713</v>
      </c>
      <c r="AD20" s="101">
        <v>3.1871278904814875</v>
      </c>
      <c r="AE20" s="101">
        <v>3.1474774706628192</v>
      </c>
      <c r="AF20" s="101">
        <v>3.1101895173361118</v>
      </c>
      <c r="AG20" s="101">
        <v>3.0869888137890138</v>
      </c>
      <c r="AH20" s="101">
        <v>3.0559715649867112</v>
      </c>
      <c r="AI20" s="101">
        <v>3.0278929923509663</v>
      </c>
      <c r="AJ20" s="101">
        <v>3.0059803874466509</v>
      </c>
      <c r="AK20" s="101">
        <v>2.988645129481017</v>
      </c>
      <c r="AL20" s="101">
        <v>2.9689789350365841</v>
      </c>
      <c r="AM20" s="101">
        <v>2.9539687846270803</v>
      </c>
      <c r="AN20" s="101">
        <v>2.9393653470314782</v>
      </c>
      <c r="AO20" s="101">
        <v>2.9236636424623099</v>
      </c>
      <c r="AP20" s="101">
        <v>2.9051586455642946</v>
      </c>
      <c r="AQ20" s="101">
        <v>2.8951242413883738</v>
      </c>
      <c r="AR20" s="101">
        <v>2.8732037060715361</v>
      </c>
      <c r="AS20" s="101">
        <v>2.8531691133907517</v>
      </c>
      <c r="AT20" s="101">
        <v>2.8368161120539308</v>
      </c>
      <c r="AU20" s="101">
        <v>2.82380552964139</v>
      </c>
      <c r="AV20" s="101"/>
      <c r="AW20" s="101"/>
      <c r="AX20" s="101"/>
      <c r="AY20" s="101"/>
      <c r="AZ20" s="101"/>
      <c r="BA20" s="101"/>
      <c r="BB20" s="101"/>
      <c r="BC20" s="101"/>
      <c r="BD20" s="101"/>
      <c r="BE20" s="101"/>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4"/>
    </row>
    <row r="21" spans="2:88" ht="38.25" x14ac:dyDescent="0.2">
      <c r="B21" s="71">
        <v>15</v>
      </c>
      <c r="C21" s="30" t="s">
        <v>204</v>
      </c>
      <c r="D21" s="31" t="s">
        <v>205</v>
      </c>
      <c r="E21" s="31" t="s">
        <v>206</v>
      </c>
      <c r="F21" s="31">
        <v>0</v>
      </c>
      <c r="G21" s="45"/>
      <c r="H21" s="104">
        <v>0.63314152413342017</v>
      </c>
      <c r="I21" s="104">
        <v>0.64997109053631563</v>
      </c>
      <c r="J21" s="104">
        <v>0.66618943683817999</v>
      </c>
      <c r="K21" s="104">
        <v>0.68173978321383033</v>
      </c>
      <c r="L21" s="104">
        <v>0.69632581083519907</v>
      </c>
      <c r="M21" s="104">
        <v>0.7096524513775283</v>
      </c>
      <c r="N21" s="104">
        <v>0.72208338146183793</v>
      </c>
      <c r="O21" s="104">
        <v>0.73398734069311911</v>
      </c>
      <c r="P21" s="104">
        <v>0.74518389143941643</v>
      </c>
      <c r="Q21" s="104">
        <v>0.75627337226826163</v>
      </c>
      <c r="R21" s="104">
        <v>0.76371840084447451</v>
      </c>
      <c r="S21" s="104">
        <v>0.76803439859307432</v>
      </c>
      <c r="T21" s="104">
        <v>0.7720479671234991</v>
      </c>
      <c r="U21" s="104">
        <v>0.77625097514374064</v>
      </c>
      <c r="V21" s="104">
        <v>0.78039124792606396</v>
      </c>
      <c r="W21" s="104">
        <v>0.78391515041450777</v>
      </c>
      <c r="X21" s="104">
        <v>0.78731235759911689</v>
      </c>
      <c r="Y21" s="104">
        <v>0.79066111010356144</v>
      </c>
      <c r="Z21" s="104">
        <v>0.79396760180538928</v>
      </c>
      <c r="AA21" s="104">
        <v>0.79722607650817268</v>
      </c>
      <c r="AB21" s="104">
        <v>0.80019652317819823</v>
      </c>
      <c r="AC21" s="104">
        <v>0.80336825910142262</v>
      </c>
      <c r="AD21" s="104">
        <v>0.80651195050298696</v>
      </c>
      <c r="AE21" s="104">
        <v>0.80962557664927259</v>
      </c>
      <c r="AF21" s="104">
        <v>0.81270762811906683</v>
      </c>
      <c r="AG21" s="104">
        <v>0.81571470999560047</v>
      </c>
      <c r="AH21" s="104">
        <v>0.81867790352764069</v>
      </c>
      <c r="AI21" s="104">
        <v>0.82159816235348293</v>
      </c>
      <c r="AJ21" s="104">
        <v>0.82447641267169625</v>
      </c>
      <c r="AK21" s="104">
        <v>0.82731355491682668</v>
      </c>
      <c r="AL21" s="104">
        <v>0.83011046329814431</v>
      </c>
      <c r="AM21" s="104">
        <v>0.83286798740183432</v>
      </c>
      <c r="AN21" s="104">
        <v>0.83558695373989889</v>
      </c>
      <c r="AO21" s="104">
        <v>0.83826815765128215</v>
      </c>
      <c r="AP21" s="104">
        <v>0.84091239520467687</v>
      </c>
      <c r="AQ21" s="104">
        <v>0.8435204184004772</v>
      </c>
      <c r="AR21" s="104">
        <v>0.84609296411035606</v>
      </c>
      <c r="AS21" s="104">
        <v>0.84863075534730736</v>
      </c>
      <c r="AT21" s="104">
        <v>0.85113448971313643</v>
      </c>
      <c r="AU21" s="104">
        <v>0.85360484797411262</v>
      </c>
      <c r="AV21" s="104"/>
      <c r="AW21" s="104"/>
      <c r="AX21" s="104"/>
      <c r="AY21" s="104"/>
      <c r="AZ21" s="104"/>
      <c r="BA21" s="104"/>
      <c r="BB21" s="104"/>
      <c r="BC21" s="104"/>
      <c r="BD21" s="104"/>
      <c r="BE21" s="10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row>
    <row r="22" spans="2:88" x14ac:dyDescent="0.2"/>
    <row r="23" spans="2:88" x14ac:dyDescent="0.2"/>
    <row r="24" spans="2:88" x14ac:dyDescent="0.2"/>
    <row r="25" spans="2:88" ht="15" x14ac:dyDescent="0.25">
      <c r="B25" s="55" t="s">
        <v>335</v>
      </c>
      <c r="C25" s="26"/>
    </row>
    <row r="26" spans="2:88" x14ac:dyDescent="0.2">
      <c r="B26" s="26"/>
      <c r="C26" s="26"/>
    </row>
    <row r="27" spans="2:88" x14ac:dyDescent="0.2">
      <c r="B27" s="56"/>
      <c r="C27" s="26" t="s">
        <v>336</v>
      </c>
    </row>
    <row r="28" spans="2:88" x14ac:dyDescent="0.2">
      <c r="B28" s="26"/>
      <c r="C28" s="26"/>
    </row>
    <row r="29" spans="2:88" x14ac:dyDescent="0.2">
      <c r="B29" s="57"/>
      <c r="C29" s="26" t="s">
        <v>337</v>
      </c>
    </row>
    <row r="30" spans="2:88" x14ac:dyDescent="0.2"/>
    <row r="31" spans="2:88" x14ac:dyDescent="0.2"/>
    <row r="32" spans="2:88" x14ac:dyDescent="0.2"/>
    <row r="33" spans="2:9" s="26" customFormat="1" ht="15" x14ac:dyDescent="0.25">
      <c r="B33" s="141" t="s">
        <v>340</v>
      </c>
      <c r="C33" s="142"/>
      <c r="D33" s="142"/>
      <c r="E33" s="142"/>
      <c r="F33" s="142"/>
      <c r="G33" s="142"/>
      <c r="H33" s="142"/>
      <c r="I33" s="143"/>
    </row>
    <row r="34" spans="2:9" x14ac:dyDescent="0.2"/>
    <row r="35" spans="2:9" s="6" customFormat="1" ht="13.5" x14ac:dyDescent="0.2">
      <c r="B35" s="59" t="s">
        <v>333</v>
      </c>
      <c r="C35" s="144" t="s">
        <v>331</v>
      </c>
      <c r="D35" s="144"/>
      <c r="E35" s="144"/>
      <c r="F35" s="144"/>
      <c r="G35" s="144"/>
      <c r="H35" s="144"/>
      <c r="I35" s="144"/>
    </row>
    <row r="36" spans="2:9" s="6" customFormat="1" ht="89.65" customHeight="1" x14ac:dyDescent="0.2">
      <c r="B36" s="60">
        <v>1</v>
      </c>
      <c r="C36" s="132" t="s">
        <v>160</v>
      </c>
      <c r="D36" s="133"/>
      <c r="E36" s="133"/>
      <c r="F36" s="133"/>
      <c r="G36" s="133"/>
      <c r="H36" s="133"/>
      <c r="I36" s="133"/>
    </row>
    <row r="37" spans="2:9" s="6" customFormat="1" ht="76.5" customHeight="1" x14ac:dyDescent="0.2">
      <c r="B37" s="60">
        <f>B36+1</f>
        <v>2</v>
      </c>
      <c r="C37" s="134" t="s">
        <v>163</v>
      </c>
      <c r="D37" s="135"/>
      <c r="E37" s="135"/>
      <c r="F37" s="135"/>
      <c r="G37" s="135"/>
      <c r="H37" s="135"/>
      <c r="I37" s="136"/>
    </row>
    <row r="38" spans="2:9" s="6" customFormat="1" ht="58.15" customHeight="1" x14ac:dyDescent="0.2">
      <c r="B38" s="60">
        <f t="shared" ref="B38:B50" si="0">B37+1</f>
        <v>3</v>
      </c>
      <c r="C38" s="134" t="s">
        <v>166</v>
      </c>
      <c r="D38" s="135"/>
      <c r="E38" s="135"/>
      <c r="F38" s="135"/>
      <c r="G38" s="135"/>
      <c r="H38" s="135"/>
      <c r="I38" s="136"/>
    </row>
    <row r="39" spans="2:9" s="6" customFormat="1" ht="73.150000000000006" customHeight="1" x14ac:dyDescent="0.2">
      <c r="B39" s="60">
        <f t="shared" si="0"/>
        <v>4</v>
      </c>
      <c r="C39" s="134" t="s">
        <v>169</v>
      </c>
      <c r="D39" s="135"/>
      <c r="E39" s="135"/>
      <c r="F39" s="135"/>
      <c r="G39" s="135"/>
      <c r="H39" s="135"/>
      <c r="I39" s="136"/>
    </row>
    <row r="40" spans="2:9" s="6" customFormat="1" ht="59.65" customHeight="1" x14ac:dyDescent="0.2">
      <c r="B40" s="60">
        <f t="shared" si="0"/>
        <v>5</v>
      </c>
      <c r="C40" s="134" t="s">
        <v>173</v>
      </c>
      <c r="D40" s="135"/>
      <c r="E40" s="135"/>
      <c r="F40" s="135"/>
      <c r="G40" s="135"/>
      <c r="H40" s="135"/>
      <c r="I40" s="136"/>
    </row>
    <row r="41" spans="2:9" s="6" customFormat="1" ht="52.15" customHeight="1" x14ac:dyDescent="0.2">
      <c r="B41" s="60">
        <f t="shared" si="0"/>
        <v>6</v>
      </c>
      <c r="C41" s="134" t="s">
        <v>176</v>
      </c>
      <c r="D41" s="135"/>
      <c r="E41" s="135"/>
      <c r="F41" s="135"/>
      <c r="G41" s="135"/>
      <c r="H41" s="135"/>
      <c r="I41" s="136"/>
    </row>
    <row r="42" spans="2:9" s="6" customFormat="1" ht="54.4" customHeight="1" x14ac:dyDescent="0.2">
      <c r="B42" s="60">
        <f t="shared" si="0"/>
        <v>7</v>
      </c>
      <c r="C42" s="134" t="s">
        <v>179</v>
      </c>
      <c r="D42" s="135"/>
      <c r="E42" s="135"/>
      <c r="F42" s="135"/>
      <c r="G42" s="135"/>
      <c r="H42" s="135"/>
      <c r="I42" s="136"/>
    </row>
    <row r="43" spans="2:9" s="6" customFormat="1" ht="67.150000000000006" customHeight="1" x14ac:dyDescent="0.2">
      <c r="B43" s="60">
        <f t="shared" si="0"/>
        <v>8</v>
      </c>
      <c r="C43" s="134" t="s">
        <v>182</v>
      </c>
      <c r="D43" s="135"/>
      <c r="E43" s="135"/>
      <c r="F43" s="135"/>
      <c r="G43" s="135"/>
      <c r="H43" s="135"/>
      <c r="I43" s="136"/>
    </row>
    <row r="44" spans="2:9" s="6" customFormat="1" ht="67.150000000000006" customHeight="1" x14ac:dyDescent="0.2">
      <c r="B44" s="60">
        <f t="shared" si="0"/>
        <v>9</v>
      </c>
      <c r="C44" s="134" t="s">
        <v>186</v>
      </c>
      <c r="D44" s="135"/>
      <c r="E44" s="135"/>
      <c r="F44" s="135"/>
      <c r="G44" s="135"/>
      <c r="H44" s="135"/>
      <c r="I44" s="136"/>
    </row>
    <row r="45" spans="2:9" s="6" customFormat="1" ht="56.65" customHeight="1" x14ac:dyDescent="0.2">
      <c r="B45" s="60">
        <f t="shared" si="0"/>
        <v>10</v>
      </c>
      <c r="C45" s="134" t="s">
        <v>190</v>
      </c>
      <c r="D45" s="135"/>
      <c r="E45" s="135"/>
      <c r="F45" s="135"/>
      <c r="G45" s="135"/>
      <c r="H45" s="135"/>
      <c r="I45" s="136"/>
    </row>
    <row r="46" spans="2:9" s="6" customFormat="1" ht="94.9" customHeight="1" x14ac:dyDescent="0.2">
      <c r="B46" s="60">
        <f t="shared" si="0"/>
        <v>11</v>
      </c>
      <c r="C46" s="134" t="s">
        <v>193</v>
      </c>
      <c r="D46" s="135"/>
      <c r="E46" s="135"/>
      <c r="F46" s="135"/>
      <c r="G46" s="135"/>
      <c r="H46" s="135"/>
      <c r="I46" s="136"/>
    </row>
    <row r="47" spans="2:9" s="6" customFormat="1" ht="47.65" customHeight="1" x14ac:dyDescent="0.2">
      <c r="B47" s="60">
        <f t="shared" si="0"/>
        <v>12</v>
      </c>
      <c r="C47" s="134" t="s">
        <v>196</v>
      </c>
      <c r="D47" s="135"/>
      <c r="E47" s="135"/>
      <c r="F47" s="135"/>
      <c r="G47" s="135"/>
      <c r="H47" s="135"/>
      <c r="I47" s="136"/>
    </row>
    <row r="48" spans="2:9" s="6" customFormat="1" ht="46.9" customHeight="1" x14ac:dyDescent="0.2">
      <c r="B48" s="60">
        <f t="shared" si="0"/>
        <v>13</v>
      </c>
      <c r="C48" s="134" t="s">
        <v>200</v>
      </c>
      <c r="D48" s="135"/>
      <c r="E48" s="135"/>
      <c r="F48" s="135"/>
      <c r="G48" s="135"/>
      <c r="H48" s="135"/>
      <c r="I48" s="136"/>
    </row>
    <row r="49" spans="2:9" s="6" customFormat="1" ht="31.15" customHeight="1" x14ac:dyDescent="0.2">
      <c r="B49" s="60">
        <f t="shared" si="0"/>
        <v>14</v>
      </c>
      <c r="C49" s="134" t="s">
        <v>203</v>
      </c>
      <c r="D49" s="135"/>
      <c r="E49" s="135"/>
      <c r="F49" s="135"/>
      <c r="G49" s="135"/>
      <c r="H49" s="135"/>
      <c r="I49" s="136"/>
    </row>
    <row r="50" spans="2:9" s="6" customFormat="1" ht="48.4" customHeight="1" x14ac:dyDescent="0.2">
      <c r="B50" s="60">
        <f t="shared" si="0"/>
        <v>15</v>
      </c>
      <c r="C50" s="134" t="s">
        <v>207</v>
      </c>
      <c r="D50" s="135"/>
      <c r="E50" s="135"/>
      <c r="F50" s="135"/>
      <c r="G50" s="135"/>
      <c r="H50" s="135"/>
      <c r="I50" s="136"/>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0866141732283472" right="0.70866141732283472" top="0.74803149606299213" bottom="0.74803149606299213" header="0.31496062992125984" footer="0.31496062992125984"/>
  <pageSetup paperSize="8"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I7" sqref="I7"/>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6"/>
      <c r="B1" s="125" t="s">
        <v>208</v>
      </c>
      <c r="C1" s="125"/>
      <c r="D1" s="125"/>
      <c r="E1" s="125"/>
      <c r="F1" s="12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7" t="s">
        <v>2</v>
      </c>
      <c r="C3" s="138"/>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58" t="s">
        <v>329</v>
      </c>
      <c r="C4" s="58"/>
      <c r="D4" s="147" t="str">
        <f>'Cover sheet'!C6</f>
        <v xml:space="preserve">Essex  </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210</v>
      </c>
      <c r="E7" s="37" t="s">
        <v>46</v>
      </c>
      <c r="F7" s="37">
        <v>2</v>
      </c>
      <c r="G7" s="45"/>
      <c r="H7" s="101">
        <v>387.74195891618729</v>
      </c>
      <c r="I7" s="101">
        <v>387.62050831317902</v>
      </c>
      <c r="J7" s="101">
        <v>387.79822060465813</v>
      </c>
      <c r="K7" s="101">
        <v>387.68865087628365</v>
      </c>
      <c r="L7" s="101">
        <v>387.86538279056549</v>
      </c>
      <c r="M7" s="101">
        <v>387.79517674446106</v>
      </c>
      <c r="N7" s="101">
        <v>387.28498449921608</v>
      </c>
      <c r="O7" s="101">
        <v>386.61571505665779</v>
      </c>
      <c r="P7" s="101">
        <v>386.19147175550461</v>
      </c>
      <c r="Q7" s="101">
        <v>385.73171055316925</v>
      </c>
      <c r="R7" s="101">
        <v>384.80882316827774</v>
      </c>
      <c r="S7" s="101">
        <v>384.9053330719471</v>
      </c>
      <c r="T7" s="101">
        <v>385.30539128184319</v>
      </c>
      <c r="U7" s="101">
        <v>385.58359804749489</v>
      </c>
      <c r="V7" s="101">
        <v>385.97910964488983</v>
      </c>
      <c r="W7" s="101">
        <v>386.45598179101944</v>
      </c>
      <c r="X7" s="101">
        <v>387.15378428995609</v>
      </c>
      <c r="Y7" s="101">
        <v>387.79471823573112</v>
      </c>
      <c r="Z7" s="101">
        <v>388.90430395305157</v>
      </c>
      <c r="AA7" s="101">
        <v>389.84009777009487</v>
      </c>
      <c r="AB7" s="101">
        <v>390.9664398431778</v>
      </c>
      <c r="AC7" s="101">
        <v>392.13409318029881</v>
      </c>
      <c r="AD7" s="101">
        <v>393.4124957472086</v>
      </c>
      <c r="AE7" s="101">
        <v>394.49136772751808</v>
      </c>
      <c r="AF7" s="101">
        <v>395.90635743737221</v>
      </c>
      <c r="AG7" s="101">
        <v>397.35856841504574</v>
      </c>
      <c r="AH7" s="101">
        <v>397.44689063727856</v>
      </c>
      <c r="AI7" s="101">
        <v>398.79218327254057</v>
      </c>
      <c r="AJ7" s="101">
        <v>400.51017183065414</v>
      </c>
      <c r="AK7" s="101">
        <v>402.14844370633364</v>
      </c>
      <c r="AL7" s="101">
        <v>403.79208000004292</v>
      </c>
      <c r="AM7" s="101">
        <v>405.40525879710913</v>
      </c>
      <c r="AN7" s="101">
        <v>407.39408227801323</v>
      </c>
      <c r="AO7" s="101">
        <v>409.18416289240122</v>
      </c>
      <c r="AP7" s="101">
        <v>411.00943790376186</v>
      </c>
      <c r="AQ7" s="101">
        <v>412.65840046852827</v>
      </c>
      <c r="AR7" s="101">
        <v>414.57301473245025</v>
      </c>
      <c r="AS7" s="101">
        <v>416.38632494583726</v>
      </c>
      <c r="AT7" s="101">
        <v>418.31553710624576</v>
      </c>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213</v>
      </c>
      <c r="E8" s="31" t="s">
        <v>46</v>
      </c>
      <c r="F8" s="31">
        <v>2</v>
      </c>
      <c r="G8" s="45"/>
      <c r="H8" s="101">
        <v>369.59035454545455</v>
      </c>
      <c r="I8" s="101">
        <v>369.65308181818182</v>
      </c>
      <c r="J8" s="101">
        <v>369.71580909090909</v>
      </c>
      <c r="K8" s="101">
        <v>369.77853636363636</v>
      </c>
      <c r="L8" s="101">
        <v>369.84126363636364</v>
      </c>
      <c r="M8" s="101">
        <v>369.90399090909091</v>
      </c>
      <c r="N8" s="101">
        <v>369.96671818181818</v>
      </c>
      <c r="O8" s="101">
        <v>370.02944545454545</v>
      </c>
      <c r="P8" s="101">
        <v>370.09217272727273</v>
      </c>
      <c r="Q8" s="101">
        <v>370.1549</v>
      </c>
      <c r="R8" s="101">
        <v>370.21762727272727</v>
      </c>
      <c r="S8" s="101">
        <v>370.28035454545454</v>
      </c>
      <c r="T8" s="101">
        <v>370.34308181818182</v>
      </c>
      <c r="U8" s="101">
        <v>370.40580909090909</v>
      </c>
      <c r="V8" s="101">
        <v>370.46853636363636</v>
      </c>
      <c r="W8" s="101">
        <v>370.53126363636363</v>
      </c>
      <c r="X8" s="101">
        <v>370.59399090909085</v>
      </c>
      <c r="Y8" s="101">
        <v>370.65671818181812</v>
      </c>
      <c r="Z8" s="101">
        <v>370.71944545454539</v>
      </c>
      <c r="AA8" s="101">
        <v>370.78217272727267</v>
      </c>
      <c r="AB8" s="101">
        <v>370.80489999999998</v>
      </c>
      <c r="AC8" s="101">
        <v>370.90762727272721</v>
      </c>
      <c r="AD8" s="101">
        <v>370.97035454545448</v>
      </c>
      <c r="AE8" s="101">
        <v>371.03308181818176</v>
      </c>
      <c r="AF8" s="101">
        <v>371.09580909090903</v>
      </c>
      <c r="AG8" s="101">
        <v>371.1585363636363</v>
      </c>
      <c r="AH8" s="101">
        <v>371.22126363636357</v>
      </c>
      <c r="AI8" s="101">
        <v>371.28399090909085</v>
      </c>
      <c r="AJ8" s="101">
        <v>371.34671818181812</v>
      </c>
      <c r="AK8" s="101">
        <v>371.40944545454539</v>
      </c>
      <c r="AL8" s="101">
        <v>371.47217272727266</v>
      </c>
      <c r="AM8" s="101">
        <v>371.53489999999994</v>
      </c>
      <c r="AN8" s="101">
        <v>371.59762727272721</v>
      </c>
      <c r="AO8" s="101">
        <v>371.66035454545448</v>
      </c>
      <c r="AP8" s="101">
        <v>371.72308181818175</v>
      </c>
      <c r="AQ8" s="101">
        <v>371.78580909090903</v>
      </c>
      <c r="AR8" s="101">
        <v>371.84853636363636</v>
      </c>
      <c r="AS8" s="101">
        <v>371.91126363636357</v>
      </c>
      <c r="AT8" s="101">
        <v>371.9739909090909</v>
      </c>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1" x14ac:dyDescent="0.2">
      <c r="B9" s="71">
        <f t="shared" ref="B9:B11" si="0">B8+1</f>
        <v>3</v>
      </c>
      <c r="C9" s="30" t="s">
        <v>215</v>
      </c>
      <c r="D9" s="31" t="s">
        <v>216</v>
      </c>
      <c r="E9" s="31" t="s">
        <v>46</v>
      </c>
      <c r="F9" s="31">
        <v>2</v>
      </c>
      <c r="G9" s="45"/>
      <c r="H9" s="101">
        <v>438.07035454545456</v>
      </c>
      <c r="I9" s="101">
        <v>437.94285716064758</v>
      </c>
      <c r="J9" s="101">
        <v>437.81535977584059</v>
      </c>
      <c r="K9" s="101">
        <v>437.6878623910336</v>
      </c>
      <c r="L9" s="101">
        <v>437.33144445828145</v>
      </c>
      <c r="M9" s="101">
        <v>436.97466488169363</v>
      </c>
      <c r="N9" s="101">
        <v>437.0373921544209</v>
      </c>
      <c r="O9" s="101">
        <v>437.10011942714817</v>
      </c>
      <c r="P9" s="101">
        <v>437.16284669987544</v>
      </c>
      <c r="Q9" s="101">
        <v>436.6549</v>
      </c>
      <c r="R9" s="101">
        <v>436.71762727272727</v>
      </c>
      <c r="S9" s="101">
        <v>436.0046285180573</v>
      </c>
      <c r="T9" s="101">
        <v>436.84308181818182</v>
      </c>
      <c r="U9" s="101">
        <v>436.90580909090909</v>
      </c>
      <c r="V9" s="101">
        <v>436.96853636363636</v>
      </c>
      <c r="W9" s="101">
        <v>456.43997596513077</v>
      </c>
      <c r="X9" s="101">
        <v>456.50270323785799</v>
      </c>
      <c r="Y9" s="101">
        <v>456.56543051058526</v>
      </c>
      <c r="Z9" s="101">
        <v>457.05091942714813</v>
      </c>
      <c r="AA9" s="101">
        <v>457.1136466998754</v>
      </c>
      <c r="AB9" s="101">
        <v>457.13637397260271</v>
      </c>
      <c r="AC9" s="101">
        <v>457.23910124532995</v>
      </c>
      <c r="AD9" s="101">
        <v>457.30182851805722</v>
      </c>
      <c r="AE9" s="101">
        <v>457.36455579078449</v>
      </c>
      <c r="AF9" s="101">
        <v>457.42728306351177</v>
      </c>
      <c r="AG9" s="101">
        <v>457.49001033623904</v>
      </c>
      <c r="AH9" s="101">
        <v>457.55273760896631</v>
      </c>
      <c r="AI9" s="101">
        <v>457.61546488169358</v>
      </c>
      <c r="AJ9" s="101">
        <v>457.67819215442086</v>
      </c>
      <c r="AK9" s="101">
        <v>457.74091942714813</v>
      </c>
      <c r="AL9" s="101">
        <v>457.8036466998754</v>
      </c>
      <c r="AM9" s="101">
        <v>457.86637397260267</v>
      </c>
      <c r="AN9" s="101">
        <v>457.92910124532995</v>
      </c>
      <c r="AO9" s="101">
        <v>457.99182851805722</v>
      </c>
      <c r="AP9" s="101">
        <v>458.05455579078449</v>
      </c>
      <c r="AQ9" s="101">
        <v>458.11728306351176</v>
      </c>
      <c r="AR9" s="101">
        <v>458.18001033623909</v>
      </c>
      <c r="AS9" s="101">
        <v>458.24273760896631</v>
      </c>
      <c r="AT9" s="101">
        <v>458.30546488169364</v>
      </c>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1:88" ht="51" x14ac:dyDescent="0.2">
      <c r="B10" s="71">
        <f t="shared" si="0"/>
        <v>4</v>
      </c>
      <c r="C10" s="30" t="s">
        <v>218</v>
      </c>
      <c r="D10" s="31" t="s">
        <v>219</v>
      </c>
      <c r="E10" s="31" t="s">
        <v>46</v>
      </c>
      <c r="F10" s="31">
        <v>2</v>
      </c>
      <c r="G10" s="45"/>
      <c r="H10" s="101">
        <v>33.883752743294544</v>
      </c>
      <c r="I10" s="101">
        <v>34.070113742252474</v>
      </c>
      <c r="J10" s="101">
        <v>34.036657864258359</v>
      </c>
      <c r="K10" s="101">
        <v>33.796567825814456</v>
      </c>
      <c r="L10" s="101">
        <v>33.139471508430745</v>
      </c>
      <c r="M10" s="101">
        <v>32.817461645177829</v>
      </c>
      <c r="N10" s="101">
        <v>31.942374812255473</v>
      </c>
      <c r="O10" s="101">
        <v>31.180000932378853</v>
      </c>
      <c r="P10" s="101">
        <v>29.655549354264593</v>
      </c>
      <c r="Q10" s="101">
        <v>29.489304735546604</v>
      </c>
      <c r="R10" s="101">
        <v>29.155654352765882</v>
      </c>
      <c r="S10" s="101">
        <v>28.134554457346727</v>
      </c>
      <c r="T10" s="101">
        <v>27.837546895807133</v>
      </c>
      <c r="U10" s="101">
        <v>27.085930266361171</v>
      </c>
      <c r="V10" s="101">
        <v>26.469959825397414</v>
      </c>
      <c r="W10" s="101">
        <v>25.904723182376948</v>
      </c>
      <c r="X10" s="101">
        <v>25.647206549819547</v>
      </c>
      <c r="Y10" s="101">
        <v>25.625331313818442</v>
      </c>
      <c r="Z10" s="101">
        <v>24.325990402622317</v>
      </c>
      <c r="AA10" s="101">
        <v>24.327543670054048</v>
      </c>
      <c r="AB10" s="101">
        <v>24.165740480816421</v>
      </c>
      <c r="AC10" s="101">
        <v>23.546423918180196</v>
      </c>
      <c r="AD10" s="101">
        <v>23.480667566692791</v>
      </c>
      <c r="AE10" s="101">
        <v>23.136136247912823</v>
      </c>
      <c r="AF10" s="101">
        <v>22.498789433135741</v>
      </c>
      <c r="AG10" s="101">
        <v>22.077647855662455</v>
      </c>
      <c r="AH10" s="101">
        <v>22.036288471822743</v>
      </c>
      <c r="AI10" s="101">
        <v>21.449750817045203</v>
      </c>
      <c r="AJ10" s="101">
        <v>21.410022507124069</v>
      </c>
      <c r="AK10" s="101">
        <v>21.313120280729294</v>
      </c>
      <c r="AL10" s="101">
        <v>21.107563253271984</v>
      </c>
      <c r="AM10" s="101">
        <v>20.811038730885635</v>
      </c>
      <c r="AN10" s="101">
        <v>20.577916427187144</v>
      </c>
      <c r="AO10" s="101">
        <v>20.197937989889731</v>
      </c>
      <c r="AP10" s="101">
        <v>19.602293989926402</v>
      </c>
      <c r="AQ10" s="101">
        <v>19.804811276167779</v>
      </c>
      <c r="AR10" s="101">
        <v>19.501563538454448</v>
      </c>
      <c r="AS10" s="101">
        <v>18.891351074522561</v>
      </c>
      <c r="AT10" s="101">
        <v>18.86040112250809</v>
      </c>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1:88" ht="51" x14ac:dyDescent="0.2">
      <c r="B11" s="71">
        <f t="shared" si="0"/>
        <v>5</v>
      </c>
      <c r="C11" s="30" t="s">
        <v>221</v>
      </c>
      <c r="D11" s="31" t="s">
        <v>222</v>
      </c>
      <c r="E11" s="31" t="s">
        <v>46</v>
      </c>
      <c r="F11" s="31">
        <v>2</v>
      </c>
      <c r="G11" s="45"/>
      <c r="H11" s="102">
        <v>16.444642885972733</v>
      </c>
      <c r="I11" s="102">
        <v>16.252235105216087</v>
      </c>
      <c r="J11" s="102">
        <v>15.980481306924105</v>
      </c>
      <c r="K11" s="102">
        <v>16.202643688935503</v>
      </c>
      <c r="L11" s="102">
        <v>16.326590159285217</v>
      </c>
      <c r="M11" s="102">
        <v>16.362026492054738</v>
      </c>
      <c r="N11" s="102">
        <v>17.810032842949347</v>
      </c>
      <c r="O11" s="102">
        <v>19.304403438111528</v>
      </c>
      <c r="P11" s="102">
        <v>21.315825590106243</v>
      </c>
      <c r="Q11" s="102">
        <v>21.433884711284144</v>
      </c>
      <c r="R11" s="102">
        <v>22.753149751683647</v>
      </c>
      <c r="S11" s="102">
        <v>22.964740988763477</v>
      </c>
      <c r="T11" s="102">
        <v>23.700143640531497</v>
      </c>
      <c r="U11" s="102">
        <v>24.236280777053029</v>
      </c>
      <c r="V11" s="102">
        <v>24.519466893349115</v>
      </c>
      <c r="W11" s="102">
        <v>44.079270991734383</v>
      </c>
      <c r="X11" s="102">
        <v>43.70171239808235</v>
      </c>
      <c r="Y11" s="102">
        <v>43.145380961035691</v>
      </c>
      <c r="Z11" s="102">
        <v>43.820625071474247</v>
      </c>
      <c r="AA11" s="102">
        <v>42.946005259726483</v>
      </c>
      <c r="AB11" s="102">
        <v>42.004193648608492</v>
      </c>
      <c r="AC11" s="102">
        <v>41.558584146850947</v>
      </c>
      <c r="AD11" s="102">
        <v>40.408665204155838</v>
      </c>
      <c r="AE11" s="102">
        <v>39.737051815353588</v>
      </c>
      <c r="AF11" s="102">
        <v>39.022136193003817</v>
      </c>
      <c r="AG11" s="102">
        <v>38.053794065530845</v>
      </c>
      <c r="AH11" s="102">
        <v>38.069558499865011</v>
      </c>
      <c r="AI11" s="102">
        <v>37.373530792107815</v>
      </c>
      <c r="AJ11" s="102">
        <v>35.757997816642643</v>
      </c>
      <c r="AK11" s="102">
        <v>34.279355440085197</v>
      </c>
      <c r="AL11" s="102">
        <v>32.904003446560502</v>
      </c>
      <c r="AM11" s="102">
        <v>31.650076444607912</v>
      </c>
      <c r="AN11" s="102">
        <v>29.957102540129572</v>
      </c>
      <c r="AO11" s="102">
        <v>28.609727635766269</v>
      </c>
      <c r="AP11" s="102">
        <v>27.442823897096225</v>
      </c>
      <c r="AQ11" s="102">
        <v>25.654071318815713</v>
      </c>
      <c r="AR11" s="102">
        <v>24.105432065334398</v>
      </c>
      <c r="AS11" s="102">
        <v>22.965061588606488</v>
      </c>
      <c r="AT11" s="102">
        <v>21.129526652939791</v>
      </c>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ht="13.9" customHeight="1" x14ac:dyDescent="0.2"/>
    <row r="13" spans="1:88" ht="13.9" customHeight="1" x14ac:dyDescent="0.2"/>
    <row r="14" spans="1:88" ht="13.9" customHeight="1" x14ac:dyDescent="0.2"/>
    <row r="15" spans="1:88" ht="13.9" customHeight="1" x14ac:dyDescent="0.25">
      <c r="B15" s="55" t="s">
        <v>335</v>
      </c>
      <c r="C15" s="26"/>
    </row>
    <row r="16" spans="1:88" ht="13.9" customHeight="1" x14ac:dyDescent="0.2">
      <c r="B16" s="26"/>
      <c r="C16" s="26"/>
    </row>
    <row r="17" spans="2:9" ht="13.9" customHeight="1" x14ac:dyDescent="0.2">
      <c r="B17" s="56"/>
      <c r="C17" s="26" t="s">
        <v>336</v>
      </c>
    </row>
    <row r="18" spans="2:9" ht="13.9" customHeight="1" x14ac:dyDescent="0.2">
      <c r="B18" s="26"/>
      <c r="C18" s="26"/>
    </row>
    <row r="19" spans="2:9" ht="13.9" customHeight="1" x14ac:dyDescent="0.2">
      <c r="B19" s="57"/>
      <c r="C19" s="26" t="s">
        <v>337</v>
      </c>
    </row>
    <row r="20" spans="2:9" ht="13.9" customHeight="1" x14ac:dyDescent="0.2"/>
    <row r="21" spans="2:9" ht="13.9" customHeight="1" x14ac:dyDescent="0.2"/>
    <row r="22" spans="2:9" ht="13.9" customHeight="1" x14ac:dyDescent="0.2"/>
    <row r="23" spans="2:9" s="26" customFormat="1" ht="13.9" customHeight="1" x14ac:dyDescent="0.2">
      <c r="B23" s="141" t="s">
        <v>341</v>
      </c>
      <c r="C23" s="142"/>
      <c r="D23" s="142"/>
      <c r="E23" s="142"/>
      <c r="F23" s="142"/>
      <c r="G23" s="142"/>
      <c r="H23" s="142"/>
      <c r="I23" s="143"/>
    </row>
    <row r="24" spans="2:9" ht="13.9" customHeight="1" x14ac:dyDescent="0.2"/>
    <row r="25" spans="2:9" s="6" customFormat="1" ht="12.75" x14ac:dyDescent="0.2">
      <c r="B25" s="59" t="s">
        <v>333</v>
      </c>
      <c r="C25" s="144" t="s">
        <v>331</v>
      </c>
      <c r="D25" s="144"/>
      <c r="E25" s="144"/>
      <c r="F25" s="144"/>
      <c r="G25" s="144"/>
      <c r="H25" s="144"/>
      <c r="I25" s="144"/>
    </row>
    <row r="26" spans="2:9" s="6" customFormat="1" ht="72.400000000000006" customHeight="1" x14ac:dyDescent="0.2">
      <c r="B26" s="60">
        <v>1</v>
      </c>
      <c r="C26" s="132" t="s">
        <v>211</v>
      </c>
      <c r="D26" s="133"/>
      <c r="E26" s="133"/>
      <c r="F26" s="133"/>
      <c r="G26" s="133"/>
      <c r="H26" s="133"/>
      <c r="I26" s="133"/>
    </row>
    <row r="27" spans="2:9" s="6" customFormat="1" ht="54" customHeight="1" x14ac:dyDescent="0.2">
      <c r="B27" s="60">
        <v>2</v>
      </c>
      <c r="C27" s="132" t="s">
        <v>214</v>
      </c>
      <c r="D27" s="133"/>
      <c r="E27" s="133"/>
      <c r="F27" s="133"/>
      <c r="G27" s="133"/>
      <c r="H27" s="133"/>
      <c r="I27" s="133"/>
    </row>
    <row r="28" spans="2:9" s="6" customFormat="1" ht="54" customHeight="1" x14ac:dyDescent="0.2">
      <c r="B28" s="60">
        <v>3</v>
      </c>
      <c r="C28" s="132" t="s">
        <v>217</v>
      </c>
      <c r="D28" s="133"/>
      <c r="E28" s="133"/>
      <c r="F28" s="133"/>
      <c r="G28" s="133"/>
      <c r="H28" s="133"/>
      <c r="I28" s="133"/>
    </row>
    <row r="29" spans="2:9" s="6" customFormat="1" ht="54" customHeight="1" x14ac:dyDescent="0.2">
      <c r="B29" s="60">
        <v>4</v>
      </c>
      <c r="C29" s="132" t="s">
        <v>220</v>
      </c>
      <c r="D29" s="133"/>
      <c r="E29" s="133"/>
      <c r="F29" s="133"/>
      <c r="G29" s="133"/>
      <c r="H29" s="133"/>
      <c r="I29" s="133"/>
    </row>
    <row r="30" spans="2:9" s="6" customFormat="1" ht="54" customHeight="1" x14ac:dyDescent="0.2">
      <c r="B30" s="60">
        <v>5</v>
      </c>
      <c r="C30" s="132" t="s">
        <v>223</v>
      </c>
      <c r="D30" s="133"/>
      <c r="E30" s="133"/>
      <c r="F30" s="133"/>
      <c r="G30" s="133"/>
      <c r="H30" s="133"/>
      <c r="I30" s="133"/>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13" sqref="H13"/>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3.25" x14ac:dyDescent="0.2">
      <c r="A1" s="26"/>
      <c r="B1" s="1" t="s">
        <v>224</v>
      </c>
      <c r="C1" s="1"/>
      <c r="D1" s="24"/>
      <c r="E1" s="25"/>
      <c r="F1" s="24"/>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7" t="s">
        <v>2</v>
      </c>
      <c r="C3" s="138"/>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7" t="s">
        <v>329</v>
      </c>
      <c r="C4" s="138"/>
      <c r="D4" s="147" t="str">
        <f>'Cover sheet'!C6</f>
        <v xml:space="preserve">Essex  </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75" customHeight="1" x14ac:dyDescent="0.2">
      <c r="B7" s="71">
        <v>1</v>
      </c>
      <c r="C7" s="36" t="s">
        <v>140</v>
      </c>
      <c r="D7" s="37" t="s">
        <v>225</v>
      </c>
      <c r="E7" s="37" t="s">
        <v>46</v>
      </c>
      <c r="F7" s="37">
        <v>2</v>
      </c>
      <c r="G7" s="45"/>
      <c r="H7" s="117">
        <v>399.78545454545457</v>
      </c>
      <c r="I7" s="117">
        <v>399.78545454545457</v>
      </c>
      <c r="J7" s="117">
        <v>396.411</v>
      </c>
      <c r="K7" s="101">
        <v>399.97363636363639</v>
      </c>
      <c r="L7" s="101">
        <v>400.03636363636366</v>
      </c>
      <c r="M7" s="101">
        <v>400.09909090909093</v>
      </c>
      <c r="N7" s="101">
        <v>400.16181818181821</v>
      </c>
      <c r="O7" s="101">
        <v>400.22454545454548</v>
      </c>
      <c r="P7" s="101">
        <v>400.28727272727275</v>
      </c>
      <c r="Q7" s="101">
        <v>400.35</v>
      </c>
      <c r="R7" s="101">
        <v>400.4127272727273</v>
      </c>
      <c r="S7" s="101">
        <v>400.47545454545457</v>
      </c>
      <c r="T7" s="101">
        <v>400.53818181818184</v>
      </c>
      <c r="U7" s="101">
        <v>400.60090909090911</v>
      </c>
      <c r="V7" s="101">
        <v>400.66363636363639</v>
      </c>
      <c r="W7" s="101">
        <v>400.72636363636366</v>
      </c>
      <c r="X7" s="101">
        <v>400.78909090909087</v>
      </c>
      <c r="Y7" s="101">
        <v>400.85181818181815</v>
      </c>
      <c r="Z7" s="101">
        <v>400.91454545454542</v>
      </c>
      <c r="AA7" s="101">
        <v>400.97727272727269</v>
      </c>
      <c r="AB7" s="101">
        <v>401</v>
      </c>
      <c r="AC7" s="101">
        <v>401.10272727272724</v>
      </c>
      <c r="AD7" s="101">
        <v>401.16545454545451</v>
      </c>
      <c r="AE7" s="101">
        <v>401.22818181818178</v>
      </c>
      <c r="AF7" s="101">
        <v>401.29090909090905</v>
      </c>
      <c r="AG7" s="101">
        <v>401.35363636363633</v>
      </c>
      <c r="AH7" s="101">
        <v>401.4163636363636</v>
      </c>
      <c r="AI7" s="101">
        <v>401.47909090909087</v>
      </c>
      <c r="AJ7" s="101">
        <v>401.54181818181814</v>
      </c>
      <c r="AK7" s="101">
        <v>401.60454545454542</v>
      </c>
      <c r="AL7" s="101">
        <v>401.66727272727269</v>
      </c>
      <c r="AM7" s="101">
        <v>401.72999999999996</v>
      </c>
      <c r="AN7" s="101">
        <v>401.79272727272723</v>
      </c>
      <c r="AO7" s="101">
        <v>401.85545454545451</v>
      </c>
      <c r="AP7" s="101">
        <v>401.91818181818178</v>
      </c>
      <c r="AQ7" s="101">
        <v>401.98090909090905</v>
      </c>
      <c r="AR7" s="101">
        <v>402.04363636363638</v>
      </c>
      <c r="AS7" s="101">
        <v>402.1063636363636</v>
      </c>
      <c r="AT7" s="101">
        <v>402.16909090909093</v>
      </c>
      <c r="AU7" s="101">
        <v>402.2318181818182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7.4" customHeight="1" x14ac:dyDescent="0.2">
      <c r="B8" s="71">
        <v>2</v>
      </c>
      <c r="C8" s="30" t="s">
        <v>151</v>
      </c>
      <c r="D8" s="31" t="s">
        <v>227</v>
      </c>
      <c r="E8" s="31" t="s">
        <v>46</v>
      </c>
      <c r="F8" s="31">
        <v>2</v>
      </c>
      <c r="G8" s="45"/>
      <c r="H8" s="117">
        <v>1.67</v>
      </c>
      <c r="I8" s="117">
        <v>2.2200000000000002</v>
      </c>
      <c r="J8" s="117">
        <v>1.8988127074617918</v>
      </c>
      <c r="K8" s="101">
        <v>0.2651</v>
      </c>
      <c r="L8" s="101">
        <v>0.2651</v>
      </c>
      <c r="M8" s="101">
        <v>0.2651</v>
      </c>
      <c r="N8" s="101">
        <v>0.2651</v>
      </c>
      <c r="O8" s="101">
        <v>0.2651</v>
      </c>
      <c r="P8" s="101">
        <v>0.2651</v>
      </c>
      <c r="Q8" s="101">
        <v>0.2651</v>
      </c>
      <c r="R8" s="101">
        <v>0.2651</v>
      </c>
      <c r="S8" s="101">
        <v>0.2651</v>
      </c>
      <c r="T8" s="101">
        <v>0.2651</v>
      </c>
      <c r="U8" s="101">
        <v>0.2651</v>
      </c>
      <c r="V8" s="101">
        <v>0.2651</v>
      </c>
      <c r="W8" s="101">
        <v>0.2651</v>
      </c>
      <c r="X8" s="101">
        <v>0.2651</v>
      </c>
      <c r="Y8" s="101">
        <v>0.2651</v>
      </c>
      <c r="Z8" s="101">
        <v>0.2651</v>
      </c>
      <c r="AA8" s="101">
        <v>0.2651</v>
      </c>
      <c r="AB8" s="101">
        <v>0.2651</v>
      </c>
      <c r="AC8" s="101">
        <v>0.2651</v>
      </c>
      <c r="AD8" s="101">
        <v>0.2651</v>
      </c>
      <c r="AE8" s="101">
        <v>0.2651</v>
      </c>
      <c r="AF8" s="101">
        <v>0.2651</v>
      </c>
      <c r="AG8" s="101">
        <v>0.2651</v>
      </c>
      <c r="AH8" s="101">
        <v>0.2651</v>
      </c>
      <c r="AI8" s="101">
        <v>0.2651</v>
      </c>
      <c r="AJ8" s="101">
        <v>0.2651</v>
      </c>
      <c r="AK8" s="101">
        <v>0.2651</v>
      </c>
      <c r="AL8" s="101">
        <v>0.2651</v>
      </c>
      <c r="AM8" s="101">
        <v>0.2651</v>
      </c>
      <c r="AN8" s="101">
        <v>0.2651</v>
      </c>
      <c r="AO8" s="101">
        <v>0.2651</v>
      </c>
      <c r="AP8" s="101">
        <v>0.2651</v>
      </c>
      <c r="AQ8" s="101">
        <v>0.2651</v>
      </c>
      <c r="AR8" s="101">
        <v>0.2651</v>
      </c>
      <c r="AS8" s="101">
        <v>0.2651</v>
      </c>
      <c r="AT8" s="101">
        <v>0.2651</v>
      </c>
      <c r="AU8" s="101">
        <v>0.2651</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1:88" ht="59.65" customHeight="1" x14ac:dyDescent="0.2">
      <c r="B9" s="71">
        <v>3</v>
      </c>
      <c r="C9" s="30" t="s">
        <v>154</v>
      </c>
      <c r="D9" s="31" t="s">
        <v>229</v>
      </c>
      <c r="E9" s="31" t="s">
        <v>46</v>
      </c>
      <c r="F9" s="31">
        <v>2</v>
      </c>
      <c r="G9" s="45"/>
      <c r="H9" s="118">
        <v>16.34</v>
      </c>
      <c r="I9" s="118">
        <v>30.62</v>
      </c>
      <c r="J9" s="117">
        <v>20.795336021505378</v>
      </c>
      <c r="K9" s="102">
        <v>29.93</v>
      </c>
      <c r="L9" s="102">
        <v>29.93</v>
      </c>
      <c r="M9" s="102">
        <v>29.93</v>
      </c>
      <c r="N9" s="102">
        <v>29.93</v>
      </c>
      <c r="O9" s="102">
        <v>29.93</v>
      </c>
      <c r="P9" s="102">
        <v>29.93</v>
      </c>
      <c r="Q9" s="102">
        <v>29.93</v>
      </c>
      <c r="R9" s="102">
        <v>29.93</v>
      </c>
      <c r="S9" s="102">
        <v>29.93</v>
      </c>
      <c r="T9" s="102">
        <v>29.93</v>
      </c>
      <c r="U9" s="102">
        <v>29.93</v>
      </c>
      <c r="V9" s="102">
        <v>29.93</v>
      </c>
      <c r="W9" s="102">
        <v>29.93</v>
      </c>
      <c r="X9" s="102">
        <v>29.93</v>
      </c>
      <c r="Y9" s="102">
        <v>29.93</v>
      </c>
      <c r="Z9" s="102">
        <v>29.93</v>
      </c>
      <c r="AA9" s="102">
        <v>29.93</v>
      </c>
      <c r="AB9" s="102">
        <v>29.93</v>
      </c>
      <c r="AC9" s="102">
        <v>29.93</v>
      </c>
      <c r="AD9" s="102">
        <v>29.93</v>
      </c>
      <c r="AE9" s="102">
        <v>29.93</v>
      </c>
      <c r="AF9" s="102">
        <v>29.93</v>
      </c>
      <c r="AG9" s="102">
        <v>29.93</v>
      </c>
      <c r="AH9" s="102">
        <v>29.93</v>
      </c>
      <c r="AI9" s="102">
        <v>29.93</v>
      </c>
      <c r="AJ9" s="102">
        <v>29.93</v>
      </c>
      <c r="AK9" s="102">
        <v>29.93</v>
      </c>
      <c r="AL9" s="102">
        <v>29.93</v>
      </c>
      <c r="AM9" s="102">
        <v>29.93</v>
      </c>
      <c r="AN9" s="102">
        <v>29.93</v>
      </c>
      <c r="AO9" s="102">
        <v>29.93</v>
      </c>
      <c r="AP9" s="102">
        <v>29.93</v>
      </c>
      <c r="AQ9" s="102">
        <v>29.93</v>
      </c>
      <c r="AR9" s="102">
        <v>29.93</v>
      </c>
      <c r="AS9" s="102">
        <v>29.93</v>
      </c>
      <c r="AT9" s="102">
        <v>29.93</v>
      </c>
      <c r="AU9" s="102">
        <v>29.93</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x14ac:dyDescent="0.2"/>
    <row r="11" spans="1:88" x14ac:dyDescent="0.2"/>
    <row r="12" spans="1:88" x14ac:dyDescent="0.2"/>
    <row r="13" spans="1:88" ht="15" x14ac:dyDescent="0.25">
      <c r="B13" s="55" t="s">
        <v>335</v>
      </c>
      <c r="C13" s="26"/>
    </row>
    <row r="14" spans="1:88" x14ac:dyDescent="0.2">
      <c r="B14" s="26"/>
      <c r="C14" s="26"/>
    </row>
    <row r="15" spans="1:88" x14ac:dyDescent="0.2">
      <c r="B15" s="56"/>
      <c r="C15" s="26" t="s">
        <v>336</v>
      </c>
    </row>
    <row r="16" spans="1:88" x14ac:dyDescent="0.2">
      <c r="B16" s="26"/>
      <c r="C16" s="26"/>
    </row>
    <row r="17" spans="2:9" x14ac:dyDescent="0.2">
      <c r="B17" s="57"/>
      <c r="C17" s="26" t="s">
        <v>337</v>
      </c>
    </row>
    <row r="18" spans="2:9" x14ac:dyDescent="0.2"/>
    <row r="19" spans="2:9" x14ac:dyDescent="0.2"/>
    <row r="20" spans="2:9" x14ac:dyDescent="0.2"/>
    <row r="21" spans="2:9" s="26" customFormat="1" x14ac:dyDescent="0.2">
      <c r="B21" s="141" t="s">
        <v>342</v>
      </c>
      <c r="C21" s="142"/>
      <c r="D21" s="142"/>
      <c r="E21" s="142"/>
      <c r="F21" s="142"/>
      <c r="G21" s="142"/>
      <c r="H21" s="142"/>
      <c r="I21" s="143"/>
    </row>
    <row r="22" spans="2:9" x14ac:dyDescent="0.2"/>
    <row r="23" spans="2:9" s="6" customFormat="1" ht="12.75" x14ac:dyDescent="0.2">
      <c r="B23" s="59" t="s">
        <v>333</v>
      </c>
      <c r="C23" s="144" t="s">
        <v>331</v>
      </c>
      <c r="D23" s="144"/>
      <c r="E23" s="144"/>
      <c r="F23" s="144"/>
      <c r="G23" s="144"/>
      <c r="H23" s="144"/>
      <c r="I23" s="144"/>
    </row>
    <row r="24" spans="2:9" s="6" customFormat="1" ht="75.400000000000006" customHeight="1" x14ac:dyDescent="0.2">
      <c r="B24" s="60">
        <v>1</v>
      </c>
      <c r="C24" s="132" t="s">
        <v>226</v>
      </c>
      <c r="D24" s="133"/>
      <c r="E24" s="133"/>
      <c r="F24" s="133"/>
      <c r="G24" s="133"/>
      <c r="H24" s="133"/>
      <c r="I24" s="133"/>
    </row>
    <row r="25" spans="2:9" s="6" customFormat="1" ht="118.5" customHeight="1" x14ac:dyDescent="0.2">
      <c r="B25" s="60">
        <v>2</v>
      </c>
      <c r="C25" s="132" t="s">
        <v>228</v>
      </c>
      <c r="D25" s="133"/>
      <c r="E25" s="133"/>
      <c r="F25" s="133"/>
      <c r="G25" s="133"/>
      <c r="H25" s="133"/>
      <c r="I25" s="133"/>
    </row>
    <row r="26" spans="2:9" s="6" customFormat="1" ht="85.5" customHeight="1" x14ac:dyDescent="0.2">
      <c r="B26" s="60">
        <v>3</v>
      </c>
      <c r="C26" s="132" t="s">
        <v>230</v>
      </c>
      <c r="D26" s="133"/>
      <c r="E26" s="133"/>
      <c r="F26" s="133"/>
      <c r="G26" s="133"/>
      <c r="H26" s="133"/>
      <c r="I26" s="133"/>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C26:I26"/>
    <mergeCell ref="B3:C3"/>
    <mergeCell ref="B4:C4"/>
    <mergeCell ref="D3:F3"/>
    <mergeCell ref="D4:F4"/>
    <mergeCell ref="H5:AF5"/>
    <mergeCell ref="AG5:CJ5"/>
    <mergeCell ref="B21:I21"/>
    <mergeCell ref="C23:I23"/>
    <mergeCell ref="C24:I24"/>
    <mergeCell ref="C25:I25"/>
  </mergeCells>
  <pageMargins left="0.70866141732283472" right="0.70866141732283472" top="0.74803149606299213" bottom="0.74803149606299213" header="0.31496062992125984" footer="0.31496062992125984"/>
  <pageSetup paperSize="8"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2" activePane="bottomRight" state="frozen"/>
      <selection activeCell="E12" sqref="E12"/>
      <selection pane="topRight" activeCell="E12" sqref="E12"/>
      <selection pane="bottomLeft" activeCell="E12" sqref="E12"/>
      <selection pane="bottomRight" activeCell="J14" sqref="J14"/>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25" t="s">
        <v>231</v>
      </c>
      <c r="C1" s="125"/>
      <c r="D1" s="125"/>
      <c r="E1" s="125"/>
      <c r="F1" s="12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5" thickBot="1" x14ac:dyDescent="0.25">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5.75" thickBot="1" x14ac:dyDescent="0.25">
      <c r="B3" s="137" t="s">
        <v>2</v>
      </c>
      <c r="C3" s="138"/>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5.75" thickBot="1" x14ac:dyDescent="0.25">
      <c r="B4" s="137" t="s">
        <v>329</v>
      </c>
      <c r="C4" s="138"/>
      <c r="D4" s="147" t="str">
        <f>'Cover sheet'!C6</f>
        <v xml:space="preserve">Essex  </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 thickBot="1" x14ac:dyDescent="0.25">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2:88" ht="15" thickBot="1" x14ac:dyDescent="0.25">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2:88" ht="51" x14ac:dyDescent="0.2">
      <c r="B7" s="71">
        <v>1</v>
      </c>
      <c r="C7" s="36" t="s">
        <v>158</v>
      </c>
      <c r="D7" s="37" t="s">
        <v>232</v>
      </c>
      <c r="E7" s="37" t="s">
        <v>46</v>
      </c>
      <c r="F7" s="37">
        <v>2</v>
      </c>
      <c r="H7" s="117">
        <v>44.359548151493073</v>
      </c>
      <c r="I7" s="117">
        <v>49.496011838316917</v>
      </c>
      <c r="J7" s="117">
        <v>51.884070139557515</v>
      </c>
      <c r="K7" s="101">
        <v>58.387706488370895</v>
      </c>
      <c r="L7" s="101">
        <v>58.73617696762085</v>
      </c>
      <c r="M7" s="101">
        <v>59.026737600564957</v>
      </c>
      <c r="N7" s="101">
        <v>59.286948025226593</v>
      </c>
      <c r="O7" s="101">
        <v>59.450467318296432</v>
      </c>
      <c r="P7" s="101">
        <v>59.862947255373001</v>
      </c>
      <c r="Q7" s="101">
        <v>60.128524899482727</v>
      </c>
      <c r="R7" s="101">
        <v>60.400772780179977</v>
      </c>
      <c r="S7" s="101">
        <v>60.57757306098938</v>
      </c>
      <c r="T7" s="101">
        <v>61.008533746004105</v>
      </c>
      <c r="U7" s="101">
        <v>61.311772167682648</v>
      </c>
      <c r="V7" s="101">
        <v>61.613473266363144</v>
      </c>
      <c r="W7" s="101">
        <v>61.784878194332123</v>
      </c>
      <c r="X7" s="101">
        <v>62.159024238586426</v>
      </c>
      <c r="Y7" s="101">
        <v>62.519074946641922</v>
      </c>
      <c r="Z7" s="101">
        <v>62.82142835855484</v>
      </c>
      <c r="AA7" s="101">
        <v>62.987276643514633</v>
      </c>
      <c r="AB7" s="101">
        <v>63.451528191566467</v>
      </c>
      <c r="AC7" s="101">
        <v>63.779630810022354</v>
      </c>
      <c r="AD7" s="101">
        <v>64.137064635753632</v>
      </c>
      <c r="AE7" s="101">
        <v>64.297248095273972</v>
      </c>
      <c r="AF7" s="101">
        <v>64.706630498170853</v>
      </c>
      <c r="AG7" s="101">
        <v>65.00449401140213</v>
      </c>
      <c r="AH7" s="101">
        <v>65.301411539316177</v>
      </c>
      <c r="AI7" s="101">
        <v>65.48416268825531</v>
      </c>
      <c r="AJ7" s="101">
        <v>65.922071367502213</v>
      </c>
      <c r="AK7" s="101">
        <v>66.216715276241302</v>
      </c>
      <c r="AL7" s="101">
        <v>66.510550528764725</v>
      </c>
      <c r="AM7" s="101">
        <v>66.62837553024292</v>
      </c>
      <c r="AN7" s="101">
        <v>67.097091734409332</v>
      </c>
      <c r="AO7" s="101">
        <v>67.389507859945297</v>
      </c>
      <c r="AP7" s="101">
        <v>67.681214511394501</v>
      </c>
      <c r="AQ7" s="101">
        <v>67.794088035821915</v>
      </c>
      <c r="AR7" s="101">
        <v>68.206758677959442</v>
      </c>
      <c r="AS7" s="101">
        <v>68.498328000307083</v>
      </c>
      <c r="AT7" s="101">
        <v>68.789264023303986</v>
      </c>
      <c r="AU7" s="101">
        <v>68.8984754383564</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2:88" ht="51" x14ac:dyDescent="0.2">
      <c r="B8" s="71">
        <v>2</v>
      </c>
      <c r="C8" s="30" t="s">
        <v>161</v>
      </c>
      <c r="D8" s="31" t="s">
        <v>234</v>
      </c>
      <c r="E8" s="31" t="s">
        <v>46</v>
      </c>
      <c r="F8" s="31">
        <v>2</v>
      </c>
      <c r="H8" s="117">
        <v>0.8966967947781086</v>
      </c>
      <c r="I8" s="117">
        <v>0.91851529106497765</v>
      </c>
      <c r="J8" s="117">
        <v>1.2563784255309953</v>
      </c>
      <c r="K8" s="101">
        <v>0.38589391112327576</v>
      </c>
      <c r="L8" s="101">
        <v>0.36937078833580017</v>
      </c>
      <c r="M8" s="101">
        <v>0.35520808771252632</v>
      </c>
      <c r="N8" s="101">
        <v>0.34104541502892971</v>
      </c>
      <c r="O8" s="101">
        <v>0.32688271440565586</v>
      </c>
      <c r="P8" s="101">
        <v>0.31272004172205925</v>
      </c>
      <c r="Q8" s="101">
        <v>0.30091778934001923</v>
      </c>
      <c r="R8" s="101">
        <v>0.28911553882062435</v>
      </c>
      <c r="S8" s="101">
        <v>0.27731331624090672</v>
      </c>
      <c r="T8" s="101">
        <v>0.26551106572151184</v>
      </c>
      <c r="U8" s="101">
        <v>0.25370881333947182</v>
      </c>
      <c r="V8" s="101">
        <v>0.24190659262239933</v>
      </c>
      <c r="W8" s="101">
        <v>0.23010434024035931</v>
      </c>
      <c r="X8" s="101">
        <v>0.21830210462212563</v>
      </c>
      <c r="Y8" s="101">
        <v>0.2064998671412468</v>
      </c>
      <c r="Z8" s="101">
        <v>0.19469762966036797</v>
      </c>
      <c r="AA8" s="101">
        <v>0.18289537914097309</v>
      </c>
      <c r="AB8" s="101">
        <v>0.17345359269529581</v>
      </c>
      <c r="AC8" s="101">
        <v>0.16401180624961853</v>
      </c>
      <c r="AD8" s="101">
        <v>0.15457000490278006</v>
      </c>
      <c r="AE8" s="101">
        <v>0.14512821845710278</v>
      </c>
      <c r="AF8" s="101">
        <v>0.13568641804158688</v>
      </c>
      <c r="AG8" s="101">
        <v>0.12860508169978857</v>
      </c>
      <c r="AH8" s="101">
        <v>0.12152373045682907</v>
      </c>
      <c r="AI8" s="101">
        <v>0.11444238759577274</v>
      </c>
      <c r="AJ8" s="101">
        <v>0.10736104380339384</v>
      </c>
      <c r="AK8" s="101">
        <v>0.10027970001101494</v>
      </c>
      <c r="AL8" s="101">
        <v>9.3198357149958611E-2</v>
      </c>
      <c r="AM8" s="101">
        <v>8.6117013357579708E-2</v>
      </c>
      <c r="AN8" s="101">
        <v>7.9035670030862093E-2</v>
      </c>
      <c r="AO8" s="101">
        <v>7.1954326238483191E-2</v>
      </c>
      <c r="AP8" s="101">
        <v>6.4872982911765575E-2</v>
      </c>
      <c r="AQ8" s="101">
        <v>5.779163958504796E-2</v>
      </c>
      <c r="AR8" s="101">
        <v>5.0710292533040047E-2</v>
      </c>
      <c r="AS8" s="101">
        <v>4.3628948740661144E-2</v>
      </c>
      <c r="AT8" s="101">
        <v>3.6547605413943529E-2</v>
      </c>
      <c r="AU8" s="101">
        <v>2.946626185439527E-2</v>
      </c>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4"/>
    </row>
    <row r="9" spans="2:88" ht="51" x14ac:dyDescent="0.2">
      <c r="B9" s="71">
        <v>3</v>
      </c>
      <c r="C9" s="30" t="s">
        <v>164</v>
      </c>
      <c r="D9" s="31" t="s">
        <v>236</v>
      </c>
      <c r="E9" s="31" t="s">
        <v>46</v>
      </c>
      <c r="F9" s="31">
        <v>2</v>
      </c>
      <c r="H9" s="117">
        <v>152.01767301559448</v>
      </c>
      <c r="I9" s="117">
        <v>144.28815126419067</v>
      </c>
      <c r="J9" s="117">
        <v>140.32217106746896</v>
      </c>
      <c r="K9" s="101">
        <v>147.93458557128906</v>
      </c>
      <c r="L9" s="101">
        <v>151.41880798339844</v>
      </c>
      <c r="M9" s="101">
        <v>154.46604919433594</v>
      </c>
      <c r="N9" s="101">
        <v>157.04135131835938</v>
      </c>
      <c r="O9" s="101">
        <v>159.50340270996094</v>
      </c>
      <c r="P9" s="101">
        <v>161.8165283203125</v>
      </c>
      <c r="Q9" s="101">
        <v>164.14604187011719</v>
      </c>
      <c r="R9" s="101">
        <v>165.57173156738281</v>
      </c>
      <c r="S9" s="101">
        <v>166.78469848632813</v>
      </c>
      <c r="T9" s="101">
        <v>167.95114135742188</v>
      </c>
      <c r="U9" s="101">
        <v>169.16871643066406</v>
      </c>
      <c r="V9" s="101">
        <v>170.45550537109375</v>
      </c>
      <c r="W9" s="101">
        <v>171.73332214355469</v>
      </c>
      <c r="X9" s="101">
        <v>173.10751342773438</v>
      </c>
      <c r="Y9" s="101">
        <v>174.94552612304688</v>
      </c>
      <c r="Z9" s="101">
        <v>177.30966186523438</v>
      </c>
      <c r="AA9" s="101">
        <v>179.62962341308594</v>
      </c>
      <c r="AB9" s="101">
        <v>181.76539611816406</v>
      </c>
      <c r="AC9" s="101">
        <v>184.113037109375</v>
      </c>
      <c r="AD9" s="101">
        <v>186.54432678222656</v>
      </c>
      <c r="AE9" s="101">
        <v>188.99484252929688</v>
      </c>
      <c r="AF9" s="101">
        <v>191.47407531738281</v>
      </c>
      <c r="AG9" s="101">
        <v>193.80122375488281</v>
      </c>
      <c r="AH9" s="101">
        <v>194.91371154785156</v>
      </c>
      <c r="AI9" s="101">
        <v>197.33804321289063</v>
      </c>
      <c r="AJ9" s="101">
        <v>199.76315307617188</v>
      </c>
      <c r="AK9" s="101">
        <v>202.17092895507813</v>
      </c>
      <c r="AL9" s="101">
        <v>204.54899597167969</v>
      </c>
      <c r="AM9" s="101">
        <v>207.01490783691406</v>
      </c>
      <c r="AN9" s="101">
        <v>209.49046325683594</v>
      </c>
      <c r="AO9" s="101">
        <v>211.95774841308594</v>
      </c>
      <c r="AP9" s="101">
        <v>214.4815673828125</v>
      </c>
      <c r="AQ9" s="101">
        <v>216.857666015625</v>
      </c>
      <c r="AR9" s="101">
        <v>219.38609313964844</v>
      </c>
      <c r="AS9" s="101">
        <v>221.90126037597656</v>
      </c>
      <c r="AT9" s="101">
        <v>224.45993041992188</v>
      </c>
      <c r="AU9" s="101">
        <v>227.00187683105469</v>
      </c>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4"/>
    </row>
    <row r="10" spans="2:88" ht="51" x14ac:dyDescent="0.2">
      <c r="B10" s="71">
        <v>4</v>
      </c>
      <c r="C10" s="30" t="s">
        <v>238</v>
      </c>
      <c r="D10" s="31" t="s">
        <v>239</v>
      </c>
      <c r="E10" s="31" t="s">
        <v>46</v>
      </c>
      <c r="F10" s="31">
        <v>2</v>
      </c>
      <c r="H10" s="117">
        <v>146.6581392288208</v>
      </c>
      <c r="I10" s="117">
        <v>139.82596158981323</v>
      </c>
      <c r="J10" s="117">
        <v>139.20377094565566</v>
      </c>
      <c r="K10" s="101">
        <v>107.97601318359375</v>
      </c>
      <c r="L10" s="101">
        <v>103.3076171875</v>
      </c>
      <c r="M10" s="101">
        <v>98.937858581542969</v>
      </c>
      <c r="N10" s="101">
        <v>94.660385131835938</v>
      </c>
      <c r="O10" s="101">
        <v>90.445541381835938</v>
      </c>
      <c r="P10" s="101">
        <v>86.390464782714844</v>
      </c>
      <c r="Q10" s="101">
        <v>82.432952880859375</v>
      </c>
      <c r="R10" s="101">
        <v>78.920570373535156</v>
      </c>
      <c r="S10" s="101">
        <v>76.739097595214844</v>
      </c>
      <c r="T10" s="101">
        <v>74.664993286132813</v>
      </c>
      <c r="U10" s="101">
        <v>72.548912048339844</v>
      </c>
      <c r="V10" s="101">
        <v>70.489311218261719</v>
      </c>
      <c r="W10" s="101">
        <v>68.637397766113281</v>
      </c>
      <c r="X10" s="101">
        <v>66.718505859375</v>
      </c>
      <c r="Y10" s="101">
        <v>64.968887329101563</v>
      </c>
      <c r="Z10" s="101">
        <v>63.482067108154297</v>
      </c>
      <c r="AA10" s="101">
        <v>61.998695373535156</v>
      </c>
      <c r="AB10" s="101">
        <v>60.583816528320313</v>
      </c>
      <c r="AC10" s="101">
        <v>59.139766693115234</v>
      </c>
      <c r="AD10" s="101">
        <v>57.695255279541016</v>
      </c>
      <c r="AE10" s="101">
        <v>56.230640411376953</v>
      </c>
      <c r="AF10" s="101">
        <v>54.819747924804688</v>
      </c>
      <c r="AG10" s="101">
        <v>53.687267303466797</v>
      </c>
      <c r="AH10" s="101">
        <v>52.415706634521484</v>
      </c>
      <c r="AI10" s="101">
        <v>51.198459625244141</v>
      </c>
      <c r="AJ10" s="101">
        <v>50.089145660400391</v>
      </c>
      <c r="AK10" s="101">
        <v>49.054157257080078</v>
      </c>
      <c r="AL10" s="101">
        <v>48.056861877441406</v>
      </c>
      <c r="AM10" s="101">
        <v>47.110942840576172</v>
      </c>
      <c r="AN10" s="101">
        <v>46.178936004638672</v>
      </c>
      <c r="AO10" s="101">
        <v>45.233379364013672</v>
      </c>
      <c r="AP10" s="101">
        <v>44.269672393798828</v>
      </c>
      <c r="AQ10" s="101">
        <v>43.4456787109375</v>
      </c>
      <c r="AR10" s="101">
        <v>42.448089599609375</v>
      </c>
      <c r="AS10" s="101">
        <v>41.480609893798828</v>
      </c>
      <c r="AT10" s="101">
        <v>40.581214904785156</v>
      </c>
      <c r="AU10" s="101">
        <v>39.727592468261719</v>
      </c>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4"/>
    </row>
    <row r="11" spans="2:88" ht="51" x14ac:dyDescent="0.2">
      <c r="B11" s="71">
        <v>5</v>
      </c>
      <c r="C11" s="30" t="s">
        <v>170</v>
      </c>
      <c r="D11" s="31" t="s">
        <v>241</v>
      </c>
      <c r="E11" s="31" t="s">
        <v>172</v>
      </c>
      <c r="F11" s="31">
        <v>1</v>
      </c>
      <c r="H11" s="119">
        <v>170.66237030942901</v>
      </c>
      <c r="I11" s="117">
        <v>154.36274148550996</v>
      </c>
      <c r="J11" s="117">
        <v>146.27604537073719</v>
      </c>
      <c r="K11" s="103">
        <v>137.9</v>
      </c>
      <c r="L11" s="103">
        <v>136.4</v>
      </c>
      <c r="M11" s="103">
        <v>134.9</v>
      </c>
      <c r="N11" s="103">
        <v>133.6</v>
      </c>
      <c r="O11" s="103">
        <v>132.30000000000001</v>
      </c>
      <c r="P11" s="103">
        <v>131.1</v>
      </c>
      <c r="Q11" s="103">
        <v>129.9</v>
      </c>
      <c r="R11" s="103">
        <v>128.6</v>
      </c>
      <c r="S11" s="103">
        <v>127.5</v>
      </c>
      <c r="T11" s="103">
        <v>126.4</v>
      </c>
      <c r="U11" s="103">
        <v>125.3</v>
      </c>
      <c r="V11" s="103">
        <v>124.3</v>
      </c>
      <c r="W11" s="103">
        <v>123.4</v>
      </c>
      <c r="X11" s="103">
        <v>122.6</v>
      </c>
      <c r="Y11" s="103">
        <v>122.1</v>
      </c>
      <c r="Z11" s="103">
        <v>122</v>
      </c>
      <c r="AA11" s="103">
        <v>121.9</v>
      </c>
      <c r="AB11" s="103">
        <v>121.7</v>
      </c>
      <c r="AC11" s="103">
        <v>121.5</v>
      </c>
      <c r="AD11" s="103">
        <v>121.4</v>
      </c>
      <c r="AE11" s="103">
        <v>121.3</v>
      </c>
      <c r="AF11" s="103">
        <v>121.2</v>
      </c>
      <c r="AG11" s="103">
        <v>121.1</v>
      </c>
      <c r="AH11" s="103">
        <v>120.1</v>
      </c>
      <c r="AI11" s="103">
        <v>120</v>
      </c>
      <c r="AJ11" s="103">
        <v>119.9</v>
      </c>
      <c r="AK11" s="103">
        <v>119.7</v>
      </c>
      <c r="AL11" s="103">
        <v>119.6</v>
      </c>
      <c r="AM11" s="103">
        <v>119.5</v>
      </c>
      <c r="AN11" s="103">
        <v>119.4</v>
      </c>
      <c r="AO11" s="103">
        <v>119.3</v>
      </c>
      <c r="AP11" s="103">
        <v>119.2</v>
      </c>
      <c r="AQ11" s="103">
        <v>119.1</v>
      </c>
      <c r="AR11" s="103">
        <v>119</v>
      </c>
      <c r="AS11" s="103">
        <v>118.9</v>
      </c>
      <c r="AT11" s="103">
        <v>118.8</v>
      </c>
      <c r="AU11" s="103">
        <v>118.7</v>
      </c>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4"/>
    </row>
    <row r="12" spans="2:88" ht="51" x14ac:dyDescent="0.2">
      <c r="B12" s="71">
        <v>6</v>
      </c>
      <c r="C12" s="30" t="s">
        <v>174</v>
      </c>
      <c r="D12" s="31" t="s">
        <v>243</v>
      </c>
      <c r="E12" s="31" t="s">
        <v>172</v>
      </c>
      <c r="F12" s="31">
        <v>1</v>
      </c>
      <c r="H12" s="120">
        <v>175.71752074684801</v>
      </c>
      <c r="I12" s="117">
        <v>168.3891202825919</v>
      </c>
      <c r="J12" s="117">
        <v>170.56407484322165</v>
      </c>
      <c r="K12" s="39">
        <v>160.6</v>
      </c>
      <c r="L12" s="39">
        <v>159.19999999999999</v>
      </c>
      <c r="M12" s="39">
        <v>157.69999999999999</v>
      </c>
      <c r="N12" s="39">
        <v>156.4</v>
      </c>
      <c r="O12" s="39">
        <v>155.1</v>
      </c>
      <c r="P12" s="39">
        <v>153.9</v>
      </c>
      <c r="Q12" s="39">
        <v>152.6</v>
      </c>
      <c r="R12" s="39">
        <v>150.69999999999999</v>
      </c>
      <c r="S12" s="39">
        <v>149.69999999999999</v>
      </c>
      <c r="T12" s="39">
        <v>148.6</v>
      </c>
      <c r="U12" s="39">
        <v>147.6</v>
      </c>
      <c r="V12" s="39">
        <v>146.6</v>
      </c>
      <c r="W12" s="39">
        <v>145.5</v>
      </c>
      <c r="X12" s="39">
        <v>144.5</v>
      </c>
      <c r="Y12" s="39">
        <v>143.9</v>
      </c>
      <c r="Z12" s="39">
        <v>143.9</v>
      </c>
      <c r="AA12" s="39">
        <v>143.69999999999999</v>
      </c>
      <c r="AB12" s="39">
        <v>143.1</v>
      </c>
      <c r="AC12" s="39">
        <v>143</v>
      </c>
      <c r="AD12" s="39">
        <v>143</v>
      </c>
      <c r="AE12" s="39">
        <v>142.9</v>
      </c>
      <c r="AF12" s="39">
        <v>142.80000000000001</v>
      </c>
      <c r="AG12" s="39">
        <v>142.80000000000001</v>
      </c>
      <c r="AH12" s="39">
        <v>142.69999999999999</v>
      </c>
      <c r="AI12" s="39">
        <v>142.5</v>
      </c>
      <c r="AJ12" s="39">
        <v>142.4</v>
      </c>
      <c r="AK12" s="39">
        <v>142.19999999999999</v>
      </c>
      <c r="AL12" s="39">
        <v>142.1</v>
      </c>
      <c r="AM12" s="39">
        <v>142</v>
      </c>
      <c r="AN12" s="39">
        <v>141.9</v>
      </c>
      <c r="AO12" s="39">
        <v>141.80000000000001</v>
      </c>
      <c r="AP12" s="39">
        <v>141.69999999999999</v>
      </c>
      <c r="AQ12" s="39">
        <v>141.6</v>
      </c>
      <c r="AR12" s="39">
        <v>141.6</v>
      </c>
      <c r="AS12" s="39">
        <v>141.5</v>
      </c>
      <c r="AT12" s="39">
        <v>141.4</v>
      </c>
      <c r="AU12" s="39">
        <v>141.30000000000001</v>
      </c>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4"/>
    </row>
    <row r="13" spans="2:88" ht="51" x14ac:dyDescent="0.2">
      <c r="B13" s="71">
        <v>7</v>
      </c>
      <c r="C13" s="30" t="s">
        <v>177</v>
      </c>
      <c r="D13" s="31" t="s">
        <v>245</v>
      </c>
      <c r="E13" s="31" t="s">
        <v>172</v>
      </c>
      <c r="F13" s="31">
        <v>1</v>
      </c>
      <c r="H13" s="119">
        <v>173.107723929934</v>
      </c>
      <c r="I13" s="117">
        <v>160.96128323082362</v>
      </c>
      <c r="J13" s="117">
        <v>157.44084714148093</v>
      </c>
      <c r="K13" s="103">
        <v>146.6488884651348</v>
      </c>
      <c r="L13" s="103">
        <v>144.79991413533662</v>
      </c>
      <c r="M13" s="103">
        <v>143.00349227567796</v>
      </c>
      <c r="N13" s="103">
        <v>141.37718819552876</v>
      </c>
      <c r="O13" s="103">
        <v>139.77450545180724</v>
      </c>
      <c r="P13" s="103">
        <v>138.21164133248632</v>
      </c>
      <c r="Q13" s="103">
        <v>136.68794897173024</v>
      </c>
      <c r="R13" s="103">
        <v>134.95586047645349</v>
      </c>
      <c r="S13" s="103">
        <v>133.70333420080846</v>
      </c>
      <c r="T13" s="103">
        <v>132.47430983737431</v>
      </c>
      <c r="U13" s="103">
        <v>131.24193667127631</v>
      </c>
      <c r="V13" s="103">
        <v>130.07381736487363</v>
      </c>
      <c r="W13" s="103">
        <v>129.0048542973754</v>
      </c>
      <c r="X13" s="103">
        <v>127.99770449687395</v>
      </c>
      <c r="Y13" s="103">
        <v>127.35577754100721</v>
      </c>
      <c r="Z13" s="103">
        <v>127.10135708145333</v>
      </c>
      <c r="AA13" s="103">
        <v>126.79971095916447</v>
      </c>
      <c r="AB13" s="103">
        <v>126.41428717697677</v>
      </c>
      <c r="AC13" s="103">
        <v>126.13756757560824</v>
      </c>
      <c r="AD13" s="103">
        <v>125.89851976113451</v>
      </c>
      <c r="AE13" s="103">
        <v>125.65186347442759</v>
      </c>
      <c r="AF13" s="103">
        <v>125.40505801293602</v>
      </c>
      <c r="AG13" s="103">
        <v>125.18094209781864</v>
      </c>
      <c r="AH13" s="103">
        <v>124.27487071725585</v>
      </c>
      <c r="AI13" s="103">
        <v>124.02870281848217</v>
      </c>
      <c r="AJ13" s="103">
        <v>123.78317224347812</v>
      </c>
      <c r="AK13" s="103">
        <v>123.52637681790081</v>
      </c>
      <c r="AL13" s="103">
        <v>123.34848281189741</v>
      </c>
      <c r="AM13" s="103">
        <v>123.13789916602246</v>
      </c>
      <c r="AN13" s="103">
        <v>122.93081504645525</v>
      </c>
      <c r="AO13" s="103">
        <v>122.7155731264502</v>
      </c>
      <c r="AP13" s="103">
        <v>122.53155674082986</v>
      </c>
      <c r="AQ13" s="103">
        <v>122.35415287491277</v>
      </c>
      <c r="AR13" s="103">
        <v>122.16810917446809</v>
      </c>
      <c r="AS13" s="103">
        <v>121.97213490143812</v>
      </c>
      <c r="AT13" s="103">
        <v>121.80005470917921</v>
      </c>
      <c r="AU13" s="103">
        <v>121.61672018543334</v>
      </c>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4"/>
    </row>
    <row r="14" spans="2:88" ht="51" x14ac:dyDescent="0.2">
      <c r="B14" s="71">
        <v>8</v>
      </c>
      <c r="C14" s="30" t="s">
        <v>180</v>
      </c>
      <c r="D14" s="31" t="s">
        <v>247</v>
      </c>
      <c r="E14" s="31" t="s">
        <v>46</v>
      </c>
      <c r="F14" s="31">
        <v>2</v>
      </c>
      <c r="H14" s="117">
        <v>59.249453260779362</v>
      </c>
      <c r="I14" s="117">
        <v>53.344869343162344</v>
      </c>
      <c r="J14" s="117">
        <v>48.969556085783374</v>
      </c>
      <c r="K14" s="101">
        <v>50.043768018484116</v>
      </c>
      <c r="L14" s="101">
        <v>48.006944924592972</v>
      </c>
      <c r="M14" s="101">
        <v>47.046774845570326</v>
      </c>
      <c r="N14" s="101">
        <v>46.086632365360856</v>
      </c>
      <c r="O14" s="101">
        <v>45.126491194590926</v>
      </c>
      <c r="P14" s="101">
        <v>44.166346359997988</v>
      </c>
      <c r="Q14" s="101">
        <v>43.206202402710915</v>
      </c>
      <c r="R14" s="101">
        <v>42.342073956504464</v>
      </c>
      <c r="S14" s="101">
        <v>41.477944379672408</v>
      </c>
      <c r="T14" s="101">
        <v>40.613777428865433</v>
      </c>
      <c r="U14" s="101">
        <v>39.749647434800863</v>
      </c>
      <c r="V14" s="101">
        <v>38.88551720045507</v>
      </c>
      <c r="W14" s="101">
        <v>38.10776530392468</v>
      </c>
      <c r="X14" s="101">
        <v>37.330046456307173</v>
      </c>
      <c r="Y14" s="101">
        <v>36.552330322563648</v>
      </c>
      <c r="Z14" s="101">
        <v>35.774614129215479</v>
      </c>
      <c r="AA14" s="101">
        <v>34.996896026656032</v>
      </c>
      <c r="AB14" s="101">
        <v>34.296914733015001</v>
      </c>
      <c r="AC14" s="101">
        <v>33.596969619393349</v>
      </c>
      <c r="AD14" s="101">
        <v>32.897024386562407</v>
      </c>
      <c r="AE14" s="101">
        <v>32.197080107405782</v>
      </c>
      <c r="AF14" s="101">
        <v>31.497134486213326</v>
      </c>
      <c r="AG14" s="101">
        <v>31.497134597040713</v>
      </c>
      <c r="AH14" s="101">
        <v>31.497132800519466</v>
      </c>
      <c r="AI14" s="101">
        <v>31.497133923694491</v>
      </c>
      <c r="AJ14" s="101">
        <v>31.497134034521878</v>
      </c>
      <c r="AK14" s="101">
        <v>31.497134145349264</v>
      </c>
      <c r="AL14" s="101">
        <v>31.497134255245328</v>
      </c>
      <c r="AM14" s="101">
        <v>31.497134425677359</v>
      </c>
      <c r="AN14" s="101">
        <v>31.497133552562445</v>
      </c>
      <c r="AO14" s="101">
        <v>31.497134617064148</v>
      </c>
      <c r="AP14" s="101">
        <v>31.497133773751557</v>
      </c>
      <c r="AQ14" s="101">
        <v>31.497133943717927</v>
      </c>
      <c r="AR14" s="101">
        <v>31.497135007753968</v>
      </c>
      <c r="AS14" s="101">
        <v>31.497134164907038</v>
      </c>
      <c r="AT14" s="101">
        <v>31.497134275268763</v>
      </c>
      <c r="AU14" s="101">
        <v>31.497134445467964</v>
      </c>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4"/>
    </row>
    <row r="15" spans="2:88" ht="51" x14ac:dyDescent="0.2">
      <c r="B15" s="71">
        <v>9</v>
      </c>
      <c r="C15" s="30" t="s">
        <v>183</v>
      </c>
      <c r="D15" s="31" t="s">
        <v>249</v>
      </c>
      <c r="E15" s="31" t="s">
        <v>185</v>
      </c>
      <c r="F15" s="31">
        <v>2</v>
      </c>
      <c r="H15" s="117">
        <v>86.81327234307436</v>
      </c>
      <c r="I15" s="117">
        <v>77.514512296881009</v>
      </c>
      <c r="J15" s="117">
        <v>70.680068124559199</v>
      </c>
      <c r="K15" s="101">
        <v>68.432541412071458</v>
      </c>
      <c r="L15" s="101">
        <v>65.015356295168203</v>
      </c>
      <c r="M15" s="101">
        <v>63.144479559491778</v>
      </c>
      <c r="N15" s="101">
        <v>61.424555949371118</v>
      </c>
      <c r="O15" s="101">
        <v>59.734025205143531</v>
      </c>
      <c r="P15" s="101">
        <v>58.075999803139759</v>
      </c>
      <c r="Q15" s="101">
        <v>56.431729625219667</v>
      </c>
      <c r="R15" s="101">
        <v>54.943693355345182</v>
      </c>
      <c r="S15" s="101">
        <v>53.416330215490341</v>
      </c>
      <c r="T15" s="101">
        <v>51.910936944746332</v>
      </c>
      <c r="U15" s="101">
        <v>50.423918367161292</v>
      </c>
      <c r="V15" s="101">
        <v>48.958708881449951</v>
      </c>
      <c r="W15" s="101">
        <v>47.621832436187603</v>
      </c>
      <c r="X15" s="101">
        <v>46.304444849557996</v>
      </c>
      <c r="Y15" s="101">
        <v>45.005760033045611</v>
      </c>
      <c r="Z15" s="101">
        <v>43.724146669506105</v>
      </c>
      <c r="AA15" s="101">
        <v>42.46089739315893</v>
      </c>
      <c r="AB15" s="101">
        <v>41.307014052008263</v>
      </c>
      <c r="AC15" s="101">
        <v>40.169540225376757</v>
      </c>
      <c r="AD15" s="101">
        <v>39.044095514850397</v>
      </c>
      <c r="AE15" s="101">
        <v>37.931153177839775</v>
      </c>
      <c r="AF15" s="101">
        <v>36.831053360323097</v>
      </c>
      <c r="AG15" s="101">
        <v>36.565824955986692</v>
      </c>
      <c r="AH15" s="101">
        <v>36.30438698678897</v>
      </c>
      <c r="AI15" s="101">
        <v>36.046664254635743</v>
      </c>
      <c r="AJ15" s="101">
        <v>35.79257371468735</v>
      </c>
      <c r="AK15" s="101">
        <v>35.542040228088247</v>
      </c>
      <c r="AL15" s="101">
        <v>35.29498963704296</v>
      </c>
      <c r="AM15" s="101">
        <v>35.051349875926931</v>
      </c>
      <c r="AN15" s="101">
        <v>34.811049563912007</v>
      </c>
      <c r="AO15" s="101">
        <v>34.574023758505447</v>
      </c>
      <c r="AP15" s="101">
        <v>34.340201574041892</v>
      </c>
      <c r="AQ15" s="101">
        <v>34.109522154579516</v>
      </c>
      <c r="AR15" s="101">
        <v>33.881922264533493</v>
      </c>
      <c r="AS15" s="101">
        <v>33.657337525142339</v>
      </c>
      <c r="AT15" s="101">
        <v>33.435711471887885</v>
      </c>
      <c r="AU15" s="101">
        <v>33.216984980512301</v>
      </c>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4"/>
    </row>
    <row r="16" spans="2:88" ht="51" x14ac:dyDescent="0.2">
      <c r="B16" s="71">
        <v>10</v>
      </c>
      <c r="C16" s="30" t="s">
        <v>187</v>
      </c>
      <c r="D16" s="31" t="s">
        <v>251</v>
      </c>
      <c r="E16" s="31" t="s">
        <v>189</v>
      </c>
      <c r="F16" s="31">
        <v>2</v>
      </c>
      <c r="H16" s="117">
        <v>396.23602294921875</v>
      </c>
      <c r="I16" s="117">
        <v>402.489013671875</v>
      </c>
      <c r="J16" s="117">
        <v>415.38900756835938</v>
      </c>
      <c r="K16" s="101">
        <v>479.2771428427659</v>
      </c>
      <c r="L16" s="101">
        <v>495.10867753159255</v>
      </c>
      <c r="M16" s="101">
        <v>509.53632864402607</v>
      </c>
      <c r="N16" s="101">
        <v>522.09382355771959</v>
      </c>
      <c r="O16" s="101">
        <v>534.34648151276633</v>
      </c>
      <c r="P16" s="101">
        <v>546.11069284472615</v>
      </c>
      <c r="Q16" s="101">
        <v>557.98313038656488</v>
      </c>
      <c r="R16" s="101">
        <v>567.17527249082923</v>
      </c>
      <c r="S16" s="101">
        <v>574.77146592875943</v>
      </c>
      <c r="T16" s="101">
        <v>582.19952428992838</v>
      </c>
      <c r="U16" s="101">
        <v>589.86777396174148</v>
      </c>
      <c r="V16" s="101">
        <v>597.54254295118153</v>
      </c>
      <c r="W16" s="101">
        <v>604.81018384499475</v>
      </c>
      <c r="X16" s="101">
        <v>612.02719291765243</v>
      </c>
      <c r="Y16" s="101">
        <v>619.2559076868929</v>
      </c>
      <c r="Z16" s="101">
        <v>626.51939246803522</v>
      </c>
      <c r="AA16" s="101">
        <v>633.78948302334175</v>
      </c>
      <c r="AB16" s="101">
        <v>640.90151246171445</v>
      </c>
      <c r="AC16" s="101">
        <v>648.2183687617071</v>
      </c>
      <c r="AD16" s="101">
        <v>655.62711351923645</v>
      </c>
      <c r="AE16" s="101">
        <v>663.12002468435094</v>
      </c>
      <c r="AF16" s="101">
        <v>670.69087172392756</v>
      </c>
      <c r="AG16" s="101">
        <v>678.11067204037681</v>
      </c>
      <c r="AH16" s="101">
        <v>685.53047235682607</v>
      </c>
      <c r="AI16" s="101">
        <v>692.95027267327532</v>
      </c>
      <c r="AJ16" s="101">
        <v>700.37007298972458</v>
      </c>
      <c r="AK16" s="101">
        <v>707.78987330617383</v>
      </c>
      <c r="AL16" s="101">
        <v>715.20967362262309</v>
      </c>
      <c r="AM16" s="101">
        <v>722.62947393907234</v>
      </c>
      <c r="AN16" s="101">
        <v>730.0492742555216</v>
      </c>
      <c r="AO16" s="101">
        <v>737.46907457197085</v>
      </c>
      <c r="AP16" s="101">
        <v>744.8888748884201</v>
      </c>
      <c r="AQ16" s="101">
        <v>752.30867520486936</v>
      </c>
      <c r="AR16" s="101">
        <v>759.72847552131861</v>
      </c>
      <c r="AS16" s="101">
        <v>767.14827583776787</v>
      </c>
      <c r="AT16" s="101">
        <v>774.56807615421712</v>
      </c>
      <c r="AU16" s="101">
        <v>781.98787647066638</v>
      </c>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4"/>
    </row>
    <row r="17" spans="2:88" ht="51" x14ac:dyDescent="0.2">
      <c r="B17" s="71">
        <v>11</v>
      </c>
      <c r="C17" s="30" t="s">
        <v>204</v>
      </c>
      <c r="D17" s="31" t="s">
        <v>253</v>
      </c>
      <c r="E17" s="31" t="s">
        <v>206</v>
      </c>
      <c r="F17" s="31">
        <v>0</v>
      </c>
      <c r="H17" s="121">
        <v>0.60944665135936071</v>
      </c>
      <c r="I17" s="121">
        <v>0.61354936656891834</v>
      </c>
      <c r="J17" s="122">
        <v>0.62840133579459378</v>
      </c>
      <c r="K17" s="104">
        <v>0.68619129613848695</v>
      </c>
      <c r="L17" s="104">
        <v>0.70180620744955091</v>
      </c>
      <c r="M17" s="104">
        <v>0.71559130527396042</v>
      </c>
      <c r="N17" s="104">
        <v>0.72798118545317636</v>
      </c>
      <c r="O17" s="104">
        <v>0.73984523257403656</v>
      </c>
      <c r="P17" s="104">
        <v>0.75100202538166294</v>
      </c>
      <c r="Q17" s="104">
        <v>0.76205287574281366</v>
      </c>
      <c r="R17" s="104">
        <v>0.76945949944424263</v>
      </c>
      <c r="S17" s="104">
        <v>0.77373107059931068</v>
      </c>
      <c r="T17" s="104">
        <v>0.77769904637550291</v>
      </c>
      <c r="U17" s="104">
        <v>0.78185842344340584</v>
      </c>
      <c r="V17" s="104">
        <v>0.7859556807289455</v>
      </c>
      <c r="W17" s="104">
        <v>0.78943534525925363</v>
      </c>
      <c r="X17" s="104">
        <v>0.79279064349845985</v>
      </c>
      <c r="Y17" s="104">
        <v>0.7960980368707421</v>
      </c>
      <c r="Z17" s="104">
        <v>0.79936353729962839</v>
      </c>
      <c r="AA17" s="104">
        <v>0.80258159120450889</v>
      </c>
      <c r="AB17" s="104">
        <v>0.80551028327709107</v>
      </c>
      <c r="AC17" s="104">
        <v>0.8086424607333641</v>
      </c>
      <c r="AD17" s="104">
        <v>0.81174657114060678</v>
      </c>
      <c r="AE17" s="104">
        <v>0.81482065587430308</v>
      </c>
      <c r="AF17" s="104">
        <v>0.81786324436132163</v>
      </c>
      <c r="AG17" s="104">
        <v>0.82083242660121247</v>
      </c>
      <c r="AH17" s="104">
        <v>0.82375827317570616</v>
      </c>
      <c r="AI17" s="104">
        <v>0.82664172452919082</v>
      </c>
      <c r="AJ17" s="104">
        <v>0.82948369894872209</v>
      </c>
      <c r="AK17" s="104">
        <v>0.83228508293824011</v>
      </c>
      <c r="AL17" s="104">
        <v>0.83504674038717075</v>
      </c>
      <c r="AM17" s="104">
        <v>0.83776951016699275</v>
      </c>
      <c r="AN17" s="104">
        <v>0.84045420768657808</v>
      </c>
      <c r="AO17" s="104">
        <v>0.84310162639619413</v>
      </c>
      <c r="AP17" s="104">
        <v>0.8457125298560596</v>
      </c>
      <c r="AQ17" s="104">
        <v>0.8482876825129706</v>
      </c>
      <c r="AR17" s="104">
        <v>0.85082780706227146</v>
      </c>
      <c r="AS17" s="104">
        <v>0.85333361315274248</v>
      </c>
      <c r="AT17" s="104">
        <v>0.85580579138369284</v>
      </c>
      <c r="AU17" s="104">
        <v>0.85824501281701449</v>
      </c>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row>
    <row r="18" spans="2:88" x14ac:dyDescent="0.2">
      <c r="C18" s="73"/>
      <c r="D18" s="74"/>
      <c r="E18" s="74"/>
      <c r="F18" s="73"/>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row>
    <row r="19" spans="2:88" x14ac:dyDescent="0.2"/>
    <row r="20" spans="2:88" x14ac:dyDescent="0.2"/>
    <row r="21" spans="2:88" ht="15" x14ac:dyDescent="0.25">
      <c r="B21" s="55" t="s">
        <v>335</v>
      </c>
      <c r="C21" s="26"/>
    </row>
    <row r="22" spans="2:88" x14ac:dyDescent="0.2">
      <c r="B22" s="26"/>
      <c r="C22" s="26"/>
    </row>
    <row r="23" spans="2:88" x14ac:dyDescent="0.2">
      <c r="B23" s="56"/>
      <c r="C23" s="26" t="s">
        <v>336</v>
      </c>
    </row>
    <row r="24" spans="2:88" x14ac:dyDescent="0.2">
      <c r="B24" s="26"/>
      <c r="C24" s="26"/>
    </row>
    <row r="25" spans="2:88" x14ac:dyDescent="0.2">
      <c r="B25" s="57"/>
      <c r="C25" s="26" t="s">
        <v>337</v>
      </c>
    </row>
    <row r="26" spans="2:88" x14ac:dyDescent="0.2"/>
    <row r="27" spans="2:88" x14ac:dyDescent="0.2"/>
    <row r="28" spans="2:88" x14ac:dyDescent="0.2"/>
    <row r="29" spans="2:88" s="26" customFormat="1" x14ac:dyDescent="0.2">
      <c r="B29" s="141" t="s">
        <v>343</v>
      </c>
      <c r="C29" s="142"/>
      <c r="D29" s="142"/>
      <c r="E29" s="142"/>
      <c r="F29" s="142"/>
      <c r="G29" s="142"/>
      <c r="H29" s="142"/>
      <c r="I29" s="143"/>
    </row>
    <row r="30" spans="2:88" x14ac:dyDescent="0.2"/>
    <row r="31" spans="2:88" s="6" customFormat="1" ht="12.75" x14ac:dyDescent="0.2">
      <c r="B31" s="59" t="s">
        <v>333</v>
      </c>
      <c r="C31" s="144" t="s">
        <v>331</v>
      </c>
      <c r="D31" s="144"/>
      <c r="E31" s="144"/>
      <c r="F31" s="144"/>
      <c r="G31" s="144"/>
      <c r="H31" s="144"/>
      <c r="I31" s="144"/>
    </row>
    <row r="32" spans="2:88" s="6" customFormat="1" ht="59.65" customHeight="1" x14ac:dyDescent="0.2">
      <c r="B32" s="60">
        <v>1</v>
      </c>
      <c r="C32" s="132" t="s">
        <v>233</v>
      </c>
      <c r="D32" s="133"/>
      <c r="E32" s="133"/>
      <c r="F32" s="133"/>
      <c r="G32" s="133"/>
      <c r="H32" s="133"/>
      <c r="I32" s="133"/>
    </row>
    <row r="33" spans="2:9" s="6" customFormat="1" ht="54" customHeight="1" x14ac:dyDescent="0.2">
      <c r="B33" s="60">
        <v>2</v>
      </c>
      <c r="C33" s="132" t="s">
        <v>235</v>
      </c>
      <c r="D33" s="133"/>
      <c r="E33" s="133"/>
      <c r="F33" s="133"/>
      <c r="G33" s="133"/>
      <c r="H33" s="133"/>
      <c r="I33" s="133"/>
    </row>
    <row r="34" spans="2:9" s="6" customFormat="1" ht="58.15" customHeight="1" x14ac:dyDescent="0.2">
      <c r="B34" s="60">
        <v>3</v>
      </c>
      <c r="C34" s="132" t="s">
        <v>237</v>
      </c>
      <c r="D34" s="133"/>
      <c r="E34" s="133"/>
      <c r="F34" s="133"/>
      <c r="G34" s="133"/>
      <c r="H34" s="133"/>
      <c r="I34" s="133"/>
    </row>
    <row r="35" spans="2:9" s="6" customFormat="1" ht="61.15" customHeight="1" x14ac:dyDescent="0.2">
      <c r="B35" s="60">
        <v>4</v>
      </c>
      <c r="C35" s="132" t="s">
        <v>240</v>
      </c>
      <c r="D35" s="133"/>
      <c r="E35" s="133"/>
      <c r="F35" s="133"/>
      <c r="G35" s="133"/>
      <c r="H35" s="133"/>
      <c r="I35" s="133"/>
    </row>
    <row r="36" spans="2:9" s="6" customFormat="1" ht="58.5" customHeight="1" x14ac:dyDescent="0.2">
      <c r="B36" s="60">
        <v>5</v>
      </c>
      <c r="C36" s="132" t="s">
        <v>242</v>
      </c>
      <c r="D36" s="133"/>
      <c r="E36" s="133"/>
      <c r="F36" s="133"/>
      <c r="G36" s="133"/>
      <c r="H36" s="133"/>
      <c r="I36" s="133"/>
    </row>
    <row r="37" spans="2:9" s="6" customFormat="1" ht="75.400000000000006" customHeight="1" x14ac:dyDescent="0.2">
      <c r="B37" s="60">
        <v>6</v>
      </c>
      <c r="C37" s="132" t="s">
        <v>244</v>
      </c>
      <c r="D37" s="133"/>
      <c r="E37" s="133"/>
      <c r="F37" s="133"/>
      <c r="G37" s="133"/>
      <c r="H37" s="133"/>
      <c r="I37" s="133"/>
    </row>
    <row r="38" spans="2:9" s="6" customFormat="1" ht="61.5" customHeight="1" x14ac:dyDescent="0.2">
      <c r="B38" s="60">
        <v>7</v>
      </c>
      <c r="C38" s="132" t="s">
        <v>246</v>
      </c>
      <c r="D38" s="133"/>
      <c r="E38" s="133"/>
      <c r="F38" s="133"/>
      <c r="G38" s="133"/>
      <c r="H38" s="133"/>
      <c r="I38" s="133"/>
    </row>
    <row r="39" spans="2:9" s="6" customFormat="1" ht="75.400000000000006" customHeight="1" x14ac:dyDescent="0.2">
      <c r="B39" s="60">
        <v>8</v>
      </c>
      <c r="C39" s="132" t="s">
        <v>248</v>
      </c>
      <c r="D39" s="133"/>
      <c r="E39" s="133"/>
      <c r="F39" s="133"/>
      <c r="G39" s="133"/>
      <c r="H39" s="133"/>
      <c r="I39" s="133"/>
    </row>
    <row r="40" spans="2:9" s="6" customFormat="1" ht="66" customHeight="1" x14ac:dyDescent="0.2">
      <c r="B40" s="60">
        <v>9</v>
      </c>
      <c r="C40" s="132" t="s">
        <v>250</v>
      </c>
      <c r="D40" s="133"/>
      <c r="E40" s="133"/>
      <c r="F40" s="133"/>
      <c r="G40" s="133"/>
      <c r="H40" s="133"/>
      <c r="I40" s="133"/>
    </row>
    <row r="41" spans="2:9" s="6" customFormat="1" ht="54.4" customHeight="1" x14ac:dyDescent="0.2">
      <c r="B41" s="60">
        <v>10</v>
      </c>
      <c r="C41" s="132" t="s">
        <v>252</v>
      </c>
      <c r="D41" s="133"/>
      <c r="E41" s="133"/>
      <c r="F41" s="133"/>
      <c r="G41" s="133"/>
      <c r="H41" s="133"/>
      <c r="I41" s="133"/>
    </row>
    <row r="42" spans="2:9" s="6" customFormat="1" ht="57.4" customHeight="1" x14ac:dyDescent="0.2">
      <c r="B42" s="60">
        <v>11</v>
      </c>
      <c r="C42" s="132" t="s">
        <v>254</v>
      </c>
      <c r="D42" s="133"/>
      <c r="E42" s="133"/>
      <c r="F42" s="133"/>
      <c r="G42" s="133"/>
      <c r="H42" s="133"/>
      <c r="I42" s="133"/>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0866141732283472" right="0.70866141732283472" top="0.74803149606299213" bottom="0.74803149606299213" header="0.31496062992125984" footer="0.31496062992125984"/>
  <pageSetup paperSize="8"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J16" sqref="J16"/>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6"/>
      <c r="B1" s="125" t="s">
        <v>255</v>
      </c>
      <c r="C1" s="125"/>
      <c r="D1" s="125"/>
      <c r="E1" s="125"/>
      <c r="F1" s="125"/>
      <c r="G1" s="35"/>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5" thickBot="1" x14ac:dyDescent="0.25">
      <c r="A2" s="27"/>
      <c r="B2" s="27"/>
      <c r="C2" s="27"/>
      <c r="D2" s="27"/>
      <c r="E2" s="27"/>
      <c r="F2" s="27"/>
      <c r="G2" s="35"/>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5.75" thickBot="1" x14ac:dyDescent="0.25">
      <c r="A3" s="27"/>
      <c r="B3" s="137" t="s">
        <v>2</v>
      </c>
      <c r="C3" s="138"/>
      <c r="D3" s="147" t="str">
        <f>'Cover sheet'!C5</f>
        <v>Essex &amp; Suffolk Water</v>
      </c>
      <c r="E3" s="148"/>
      <c r="F3" s="149"/>
      <c r="G3" s="45"/>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5.75" thickBot="1" x14ac:dyDescent="0.25">
      <c r="A4" s="27"/>
      <c r="B4" s="137" t="s">
        <v>329</v>
      </c>
      <c r="C4" s="138"/>
      <c r="D4" s="147" t="str">
        <f>'Cover sheet'!C6</f>
        <v xml:space="preserve">Essex  </v>
      </c>
      <c r="E4" s="148"/>
      <c r="F4" s="149"/>
      <c r="G4" s="45"/>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 thickBot="1" x14ac:dyDescent="0.25">
      <c r="A5" s="27"/>
      <c r="B5" s="27"/>
      <c r="C5" s="29"/>
      <c r="D5" s="29"/>
      <c r="E5" s="27"/>
      <c r="F5" s="27"/>
      <c r="G5" s="45"/>
      <c r="H5" s="151" t="s">
        <v>57</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40" t="s">
        <v>58</v>
      </c>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row>
    <row r="6" spans="1:88" ht="15" thickBot="1" x14ac:dyDescent="0.25">
      <c r="A6" s="26"/>
      <c r="B6" s="70" t="s">
        <v>333</v>
      </c>
      <c r="C6" s="20" t="s">
        <v>20</v>
      </c>
      <c r="D6" s="21" t="s">
        <v>21</v>
      </c>
      <c r="E6" s="21" t="s">
        <v>22</v>
      </c>
      <c r="F6" s="93" t="s">
        <v>332</v>
      </c>
      <c r="G6" s="45"/>
      <c r="H6" s="21" t="s">
        <v>59</v>
      </c>
      <c r="I6" s="21" t="s">
        <v>60</v>
      </c>
      <c r="J6" s="21" t="s">
        <v>61</v>
      </c>
      <c r="K6" s="21" t="s">
        <v>62</v>
      </c>
      <c r="L6" s="21" t="s">
        <v>63</v>
      </c>
      <c r="M6" s="21" t="s">
        <v>64</v>
      </c>
      <c r="N6" s="21" t="s">
        <v>65</v>
      </c>
      <c r="O6" s="21" t="s">
        <v>66</v>
      </c>
      <c r="P6" s="21" t="s">
        <v>67</v>
      </c>
      <c r="Q6" s="21" t="s">
        <v>68</v>
      </c>
      <c r="R6" s="21" t="s">
        <v>69</v>
      </c>
      <c r="S6" s="21" t="s">
        <v>70</v>
      </c>
      <c r="T6" s="21" t="s">
        <v>71</v>
      </c>
      <c r="U6" s="21" t="s">
        <v>72</v>
      </c>
      <c r="V6" s="21" t="s">
        <v>73</v>
      </c>
      <c r="W6" s="21" t="s">
        <v>74</v>
      </c>
      <c r="X6" s="21" t="s">
        <v>75</v>
      </c>
      <c r="Y6" s="21" t="s">
        <v>76</v>
      </c>
      <c r="Z6" s="21" t="s">
        <v>77</v>
      </c>
      <c r="AA6" s="21" t="s">
        <v>78</v>
      </c>
      <c r="AB6" s="21" t="s">
        <v>79</v>
      </c>
      <c r="AC6" s="21" t="s">
        <v>80</v>
      </c>
      <c r="AD6" s="21" t="s">
        <v>81</v>
      </c>
      <c r="AE6" s="21" t="s">
        <v>82</v>
      </c>
      <c r="AF6" s="21" t="s">
        <v>83</v>
      </c>
      <c r="AG6" s="21" t="s">
        <v>84</v>
      </c>
      <c r="AH6" s="21" t="s">
        <v>85</v>
      </c>
      <c r="AI6" s="21" t="s">
        <v>86</v>
      </c>
      <c r="AJ6" s="21" t="s">
        <v>87</v>
      </c>
      <c r="AK6" s="21" t="s">
        <v>88</v>
      </c>
      <c r="AL6" s="21" t="s">
        <v>89</v>
      </c>
      <c r="AM6" s="21" t="s">
        <v>90</v>
      </c>
      <c r="AN6" s="21" t="s">
        <v>91</v>
      </c>
      <c r="AO6" s="21" t="s">
        <v>92</v>
      </c>
      <c r="AP6" s="21" t="s">
        <v>93</v>
      </c>
      <c r="AQ6" s="21" t="s">
        <v>94</v>
      </c>
      <c r="AR6" s="21" t="s">
        <v>95</v>
      </c>
      <c r="AS6" s="21" t="s">
        <v>96</v>
      </c>
      <c r="AT6" s="21" t="s">
        <v>97</v>
      </c>
      <c r="AU6" s="21" t="s">
        <v>98</v>
      </c>
      <c r="AV6" s="21" t="s">
        <v>99</v>
      </c>
      <c r="AW6" s="21" t="s">
        <v>100</v>
      </c>
      <c r="AX6" s="21" t="s">
        <v>101</v>
      </c>
      <c r="AY6" s="21" t="s">
        <v>102</v>
      </c>
      <c r="AZ6" s="21" t="s">
        <v>103</v>
      </c>
      <c r="BA6" s="21" t="s">
        <v>104</v>
      </c>
      <c r="BB6" s="21" t="s">
        <v>105</v>
      </c>
      <c r="BC6" s="21" t="s">
        <v>106</v>
      </c>
      <c r="BD6" s="21" t="s">
        <v>107</v>
      </c>
      <c r="BE6" s="21" t="s">
        <v>108</v>
      </c>
      <c r="BF6" s="21" t="s">
        <v>109</v>
      </c>
      <c r="BG6" s="21" t="s">
        <v>110</v>
      </c>
      <c r="BH6" s="21" t="s">
        <v>111</v>
      </c>
      <c r="BI6" s="21" t="s">
        <v>112</v>
      </c>
      <c r="BJ6" s="21" t="s">
        <v>113</v>
      </c>
      <c r="BK6" s="21" t="s">
        <v>114</v>
      </c>
      <c r="BL6" s="21" t="s">
        <v>115</v>
      </c>
      <c r="BM6" s="21" t="s">
        <v>116</v>
      </c>
      <c r="BN6" s="21" t="s">
        <v>117</v>
      </c>
      <c r="BO6" s="21" t="s">
        <v>118</v>
      </c>
      <c r="BP6" s="21" t="s">
        <v>119</v>
      </c>
      <c r="BQ6" s="21" t="s">
        <v>120</v>
      </c>
      <c r="BR6" s="21" t="s">
        <v>121</v>
      </c>
      <c r="BS6" s="21" t="s">
        <v>122</v>
      </c>
      <c r="BT6" s="21" t="s">
        <v>123</v>
      </c>
      <c r="BU6" s="21" t="s">
        <v>124</v>
      </c>
      <c r="BV6" s="21" t="s">
        <v>125</v>
      </c>
      <c r="BW6" s="21" t="s">
        <v>126</v>
      </c>
      <c r="BX6" s="21" t="s">
        <v>127</v>
      </c>
      <c r="BY6" s="21" t="s">
        <v>128</v>
      </c>
      <c r="BZ6" s="21" t="s">
        <v>129</v>
      </c>
      <c r="CA6" s="21" t="s">
        <v>130</v>
      </c>
      <c r="CB6" s="21" t="s">
        <v>131</v>
      </c>
      <c r="CC6" s="21" t="s">
        <v>132</v>
      </c>
      <c r="CD6" s="21" t="s">
        <v>133</v>
      </c>
      <c r="CE6" s="21" t="s">
        <v>134</v>
      </c>
      <c r="CF6" s="21" t="s">
        <v>135</v>
      </c>
      <c r="CG6" s="21" t="s">
        <v>136</v>
      </c>
      <c r="CH6" s="21" t="s">
        <v>137</v>
      </c>
      <c r="CI6" s="21" t="s">
        <v>138</v>
      </c>
      <c r="CJ6" s="21" t="s">
        <v>139</v>
      </c>
    </row>
    <row r="7" spans="1:88" ht="51" x14ac:dyDescent="0.2">
      <c r="B7" s="71">
        <v>1</v>
      </c>
      <c r="C7" s="36" t="s">
        <v>209</v>
      </c>
      <c r="D7" s="37" t="s">
        <v>256</v>
      </c>
      <c r="E7" s="37" t="s">
        <v>46</v>
      </c>
      <c r="F7" s="37">
        <v>2</v>
      </c>
      <c r="H7" s="117">
        <v>413.07366943359375</v>
      </c>
      <c r="I7" s="117">
        <v>396.18621826171875</v>
      </c>
      <c r="J7" s="117">
        <v>392.84942626953125</v>
      </c>
      <c r="K7" s="101">
        <v>375.39329335093498</v>
      </c>
      <c r="L7" s="101">
        <v>372.51683527231216</v>
      </c>
      <c r="M7" s="101">
        <v>370.50369650125504</v>
      </c>
      <c r="N7" s="101">
        <v>368.08655938506126</v>
      </c>
      <c r="O7" s="101">
        <v>365.52223500609398</v>
      </c>
      <c r="P7" s="101">
        <v>363.21326041221619</v>
      </c>
      <c r="Q7" s="101">
        <v>360.8782000541687</v>
      </c>
      <c r="R7" s="101">
        <v>358.18280029296875</v>
      </c>
      <c r="S7" s="101">
        <v>356.50952431559563</v>
      </c>
      <c r="T7" s="101">
        <v>355.14618316292763</v>
      </c>
      <c r="U7" s="101">
        <v>353.6692074239254</v>
      </c>
      <c r="V7" s="101">
        <v>352.31638222932816</v>
      </c>
      <c r="W7" s="101">
        <v>351.11313277482986</v>
      </c>
      <c r="X7" s="101">
        <v>350.14722277224064</v>
      </c>
      <c r="Y7" s="101">
        <v>349.80030366778374</v>
      </c>
      <c r="Z7" s="101">
        <v>350.18457500636578</v>
      </c>
      <c r="AA7" s="101">
        <v>350.39160715043545</v>
      </c>
      <c r="AB7" s="101">
        <v>350.85580027103424</v>
      </c>
      <c r="AC7" s="101">
        <v>351.37204064428806</v>
      </c>
      <c r="AD7" s="101">
        <v>352.00070966780186</v>
      </c>
      <c r="AE7" s="101">
        <v>352.43116989731789</v>
      </c>
      <c r="AF7" s="101">
        <v>353.19319120049477</v>
      </c>
      <c r="AG7" s="101">
        <v>354.67240451276302</v>
      </c>
      <c r="AH7" s="101">
        <v>354.79692922532558</v>
      </c>
      <c r="AI7" s="101">
        <v>356.17344795912504</v>
      </c>
      <c r="AJ7" s="101">
        <v>357.91383451223373</v>
      </c>
      <c r="AK7" s="101">
        <v>359.56794787198305</v>
      </c>
      <c r="AL7" s="101">
        <v>361.22923673689365</v>
      </c>
      <c r="AM7" s="101">
        <v>362.85373654216528</v>
      </c>
      <c r="AN7" s="101">
        <v>364.85268232226372</v>
      </c>
      <c r="AO7" s="101">
        <v>366.65350989252329</v>
      </c>
      <c r="AP7" s="101">
        <v>368.49200956523418</v>
      </c>
      <c r="AQ7" s="101">
        <v>370.14367001503706</v>
      </c>
      <c r="AR7" s="101">
        <v>372.07386159524322</v>
      </c>
      <c r="AS7" s="101">
        <v>373.89979946985841</v>
      </c>
      <c r="AT7" s="101">
        <v>375.83669252321124</v>
      </c>
      <c r="AU7" s="101">
        <v>377.62090988829732</v>
      </c>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1"/>
    </row>
    <row r="8" spans="1:88" ht="51" x14ac:dyDescent="0.2">
      <c r="B8" s="71">
        <f>B7+1</f>
        <v>2</v>
      </c>
      <c r="C8" s="30" t="s">
        <v>212</v>
      </c>
      <c r="D8" s="31" t="s">
        <v>258</v>
      </c>
      <c r="E8" s="31" t="s">
        <v>46</v>
      </c>
      <c r="F8" s="31">
        <v>2</v>
      </c>
      <c r="H8" s="117">
        <v>381.77545454545458</v>
      </c>
      <c r="I8" s="117">
        <v>366.9454545454546</v>
      </c>
      <c r="J8" s="117">
        <v>373.71685127103285</v>
      </c>
      <c r="K8" s="101">
        <v>369.77853636363636</v>
      </c>
      <c r="L8" s="101">
        <v>369.84126363636364</v>
      </c>
      <c r="M8" s="101">
        <v>369.90399090909091</v>
      </c>
      <c r="N8" s="101">
        <v>369.96671818181818</v>
      </c>
      <c r="O8" s="101">
        <v>370.02944545454545</v>
      </c>
      <c r="P8" s="101">
        <v>370.09217272727273</v>
      </c>
      <c r="Q8" s="101">
        <v>370.1549</v>
      </c>
      <c r="R8" s="101">
        <v>370.21762727272727</v>
      </c>
      <c r="S8" s="101">
        <v>370.28035454545454</v>
      </c>
      <c r="T8" s="101">
        <v>370.34308181818182</v>
      </c>
      <c r="U8" s="101">
        <v>370.40580909090909</v>
      </c>
      <c r="V8" s="101">
        <v>370.46853636363636</v>
      </c>
      <c r="W8" s="101">
        <v>370.53126363636363</v>
      </c>
      <c r="X8" s="101">
        <v>370.59399090909085</v>
      </c>
      <c r="Y8" s="101">
        <v>370.65671818181812</v>
      </c>
      <c r="Z8" s="101">
        <v>370.71944545454539</v>
      </c>
      <c r="AA8" s="101">
        <v>370.78217272727267</v>
      </c>
      <c r="AB8" s="101">
        <v>370.80489999999998</v>
      </c>
      <c r="AC8" s="101">
        <v>370.90762727272721</v>
      </c>
      <c r="AD8" s="101">
        <v>370.97035454545448</v>
      </c>
      <c r="AE8" s="101">
        <v>371.03308181818176</v>
      </c>
      <c r="AF8" s="101">
        <v>371.09580909090903</v>
      </c>
      <c r="AG8" s="101">
        <v>371.1585363636363</v>
      </c>
      <c r="AH8" s="101">
        <v>371.22126363636357</v>
      </c>
      <c r="AI8" s="101">
        <v>371.28399090909085</v>
      </c>
      <c r="AJ8" s="101">
        <v>371.34671818181812</v>
      </c>
      <c r="AK8" s="101">
        <v>371.40944545454539</v>
      </c>
      <c r="AL8" s="101">
        <v>371.47217272727266</v>
      </c>
      <c r="AM8" s="101">
        <v>371.53489999999994</v>
      </c>
      <c r="AN8" s="101">
        <v>371.59762727272721</v>
      </c>
      <c r="AO8" s="101">
        <v>371.66035454545448</v>
      </c>
      <c r="AP8" s="101">
        <v>371.72308181818175</v>
      </c>
      <c r="AQ8" s="101">
        <v>371.78580909090903</v>
      </c>
      <c r="AR8" s="101">
        <v>371.84853636363636</v>
      </c>
      <c r="AS8" s="101">
        <v>371.91126363636357</v>
      </c>
      <c r="AT8" s="101">
        <v>371.9739909090909</v>
      </c>
      <c r="AU8" s="101">
        <v>372.03671818181817</v>
      </c>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row>
    <row r="9" spans="1:88" ht="51" x14ac:dyDescent="0.2">
      <c r="B9" s="71">
        <f t="shared" ref="B9:B11" si="0">B8+1</f>
        <v>3</v>
      </c>
      <c r="C9" s="30" t="s">
        <v>215</v>
      </c>
      <c r="D9" s="31" t="s">
        <v>260</v>
      </c>
      <c r="E9" s="31" t="s">
        <v>46</v>
      </c>
      <c r="F9" s="31">
        <v>2</v>
      </c>
      <c r="H9" s="117">
        <v>445.2554545454546</v>
      </c>
      <c r="I9" s="117">
        <v>435.23522988792035</v>
      </c>
      <c r="J9" s="117">
        <v>455.49087044911505</v>
      </c>
      <c r="K9" s="101">
        <v>437.6878623910336</v>
      </c>
      <c r="L9" s="101">
        <v>437.33144445828145</v>
      </c>
      <c r="M9" s="101">
        <v>436.97466488169363</v>
      </c>
      <c r="N9" s="101">
        <v>437.0373921544209</v>
      </c>
      <c r="O9" s="101">
        <v>437.10011942714817</v>
      </c>
      <c r="P9" s="101">
        <v>437.16284669987544</v>
      </c>
      <c r="Q9" s="101">
        <v>436.6549</v>
      </c>
      <c r="R9" s="101">
        <v>436.71762727272727</v>
      </c>
      <c r="S9" s="101">
        <v>436.0046285180573</v>
      </c>
      <c r="T9" s="101">
        <v>436.84308181818182</v>
      </c>
      <c r="U9" s="101">
        <v>436.90580909090909</v>
      </c>
      <c r="V9" s="101">
        <v>436.96853636363636</v>
      </c>
      <c r="W9" s="101">
        <v>456.43997596513077</v>
      </c>
      <c r="X9" s="101">
        <v>456.50270323785799</v>
      </c>
      <c r="Y9" s="101">
        <v>456.56543051058526</v>
      </c>
      <c r="Z9" s="101">
        <v>457.05091942714813</v>
      </c>
      <c r="AA9" s="101">
        <v>457.1136466998754</v>
      </c>
      <c r="AB9" s="101">
        <v>457.13637397260271</v>
      </c>
      <c r="AC9" s="101">
        <v>457.23910124532995</v>
      </c>
      <c r="AD9" s="101">
        <v>457.30182851805722</v>
      </c>
      <c r="AE9" s="101">
        <v>457.36455579078449</v>
      </c>
      <c r="AF9" s="101">
        <v>457.42728306351177</v>
      </c>
      <c r="AG9" s="101">
        <v>457.49001033623904</v>
      </c>
      <c r="AH9" s="101">
        <v>457.55273760896631</v>
      </c>
      <c r="AI9" s="101">
        <v>457.61546488169358</v>
      </c>
      <c r="AJ9" s="101">
        <v>457.67819215442086</v>
      </c>
      <c r="AK9" s="101">
        <v>457.74091942714813</v>
      </c>
      <c r="AL9" s="101">
        <v>457.8036466998754</v>
      </c>
      <c r="AM9" s="101">
        <v>457.86637397260267</v>
      </c>
      <c r="AN9" s="101">
        <v>457.92910124532995</v>
      </c>
      <c r="AO9" s="101">
        <v>457.99182851805722</v>
      </c>
      <c r="AP9" s="101">
        <v>458.05455579078449</v>
      </c>
      <c r="AQ9" s="101">
        <v>458.11728306351176</v>
      </c>
      <c r="AR9" s="101">
        <v>458.18001033623909</v>
      </c>
      <c r="AS9" s="101">
        <v>458.24273760896631</v>
      </c>
      <c r="AT9" s="101">
        <v>458.30546488169364</v>
      </c>
      <c r="AU9" s="101">
        <v>458.36819215442091</v>
      </c>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row>
    <row r="10" spans="1:88" ht="51" x14ac:dyDescent="0.2">
      <c r="B10" s="71">
        <f t="shared" si="0"/>
        <v>4</v>
      </c>
      <c r="C10" s="30" t="s">
        <v>218</v>
      </c>
      <c r="D10" s="31" t="s">
        <v>262</v>
      </c>
      <c r="E10" s="31" t="s">
        <v>46</v>
      </c>
      <c r="F10" s="31">
        <v>2</v>
      </c>
      <c r="H10" s="117">
        <v>33.880000000000003</v>
      </c>
      <c r="I10" s="117">
        <v>34.070113742252474</v>
      </c>
      <c r="J10" s="117">
        <v>17.03</v>
      </c>
      <c r="K10" s="101">
        <v>33.796567825814456</v>
      </c>
      <c r="L10" s="101">
        <v>33.139471508430745</v>
      </c>
      <c r="M10" s="101">
        <v>32.817461645177829</v>
      </c>
      <c r="N10" s="101">
        <v>31.942374812255473</v>
      </c>
      <c r="O10" s="101">
        <v>31.180000932378853</v>
      </c>
      <c r="P10" s="101">
        <v>29.655549354264593</v>
      </c>
      <c r="Q10" s="101">
        <v>29.489304735546604</v>
      </c>
      <c r="R10" s="101">
        <v>29.155654352765882</v>
      </c>
      <c r="S10" s="101">
        <v>28.134554457346727</v>
      </c>
      <c r="T10" s="101">
        <v>27.837546895807133</v>
      </c>
      <c r="U10" s="101">
        <v>27.085930266361171</v>
      </c>
      <c r="V10" s="101">
        <v>26.469959825397414</v>
      </c>
      <c r="W10" s="101">
        <v>25.904723182376948</v>
      </c>
      <c r="X10" s="101">
        <v>25.647206549819547</v>
      </c>
      <c r="Y10" s="101">
        <v>25.625331313818442</v>
      </c>
      <c r="Z10" s="101">
        <v>24.325990402622317</v>
      </c>
      <c r="AA10" s="101">
        <v>24.327543670054048</v>
      </c>
      <c r="AB10" s="101">
        <v>24.165740480816421</v>
      </c>
      <c r="AC10" s="101">
        <v>23.546423918180196</v>
      </c>
      <c r="AD10" s="101">
        <v>23.480667566692791</v>
      </c>
      <c r="AE10" s="101">
        <v>23.136136247912823</v>
      </c>
      <c r="AF10" s="101">
        <v>22.498789433135741</v>
      </c>
      <c r="AG10" s="101">
        <v>22.077647855662455</v>
      </c>
      <c r="AH10" s="101">
        <v>22.036288471822743</v>
      </c>
      <c r="AI10" s="101">
        <v>21.449750817045203</v>
      </c>
      <c r="AJ10" s="101">
        <v>21.410022507124069</v>
      </c>
      <c r="AK10" s="101">
        <v>21.313120280729294</v>
      </c>
      <c r="AL10" s="101">
        <v>21.107563253271984</v>
      </c>
      <c r="AM10" s="101">
        <v>20.811038730885635</v>
      </c>
      <c r="AN10" s="101">
        <v>20.577916427187144</v>
      </c>
      <c r="AO10" s="101">
        <v>20.197937989889731</v>
      </c>
      <c r="AP10" s="101">
        <v>19.602293989926402</v>
      </c>
      <c r="AQ10" s="101">
        <v>19.804811276167779</v>
      </c>
      <c r="AR10" s="101">
        <v>19.501563538454448</v>
      </c>
      <c r="AS10" s="101">
        <v>18.891351074522561</v>
      </c>
      <c r="AT10" s="101">
        <v>18.86040112250809</v>
      </c>
      <c r="AU10" s="101">
        <v>18.333324864710839</v>
      </c>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row>
    <row r="11" spans="1:88" ht="51" x14ac:dyDescent="0.2">
      <c r="B11" s="71">
        <f t="shared" si="0"/>
        <v>5</v>
      </c>
      <c r="C11" s="30" t="s">
        <v>221</v>
      </c>
      <c r="D11" s="31" t="s">
        <v>263</v>
      </c>
      <c r="E11" s="31" t="s">
        <v>46</v>
      </c>
      <c r="F11" s="31">
        <v>2</v>
      </c>
      <c r="H11" s="118">
        <v>-1.7</v>
      </c>
      <c r="I11" s="118">
        <v>4.9788978839491307</v>
      </c>
      <c r="J11" s="117">
        <v>45.611444179583799</v>
      </c>
      <c r="K11" s="102">
        <v>28.498001214284166</v>
      </c>
      <c r="L11" s="102">
        <v>31.675137677538544</v>
      </c>
      <c r="M11" s="102">
        <v>33.653506735260763</v>
      </c>
      <c r="N11" s="102">
        <v>37.008457957104163</v>
      </c>
      <c r="O11" s="102">
        <v>40.39788348867534</v>
      </c>
      <c r="P11" s="102">
        <v>44.294036933394665</v>
      </c>
      <c r="Q11" s="102">
        <v>46.287395210284693</v>
      </c>
      <c r="R11" s="102">
        <v>49.379172626992641</v>
      </c>
      <c r="S11" s="102">
        <v>51.360549745114952</v>
      </c>
      <c r="T11" s="102">
        <v>53.859351759447051</v>
      </c>
      <c r="U11" s="102">
        <v>56.150671400622514</v>
      </c>
      <c r="V11" s="102">
        <v>58.182194308910795</v>
      </c>
      <c r="W11" s="102">
        <v>79.422120007923951</v>
      </c>
      <c r="X11" s="102">
        <v>80.708273915797804</v>
      </c>
      <c r="Y11" s="102">
        <v>81.139795528983086</v>
      </c>
      <c r="Z11" s="102">
        <v>82.540354018160031</v>
      </c>
      <c r="AA11" s="102">
        <v>82.394495879385914</v>
      </c>
      <c r="AB11" s="102">
        <v>82.114833220752047</v>
      </c>
      <c r="AC11" s="102">
        <v>82.320636682861689</v>
      </c>
      <c r="AD11" s="102">
        <v>81.820451283562576</v>
      </c>
      <c r="AE11" s="102">
        <v>81.797249645553791</v>
      </c>
      <c r="AF11" s="102">
        <v>81.735302429881258</v>
      </c>
      <c r="AG11" s="102">
        <v>80.739957967813552</v>
      </c>
      <c r="AH11" s="102">
        <v>80.719519911817983</v>
      </c>
      <c r="AI11" s="102">
        <v>79.992266105523342</v>
      </c>
      <c r="AJ11" s="102">
        <v>78.354335135063053</v>
      </c>
      <c r="AK11" s="102">
        <v>76.859851274435783</v>
      </c>
      <c r="AL11" s="102">
        <v>75.466846709709756</v>
      </c>
      <c r="AM11" s="102">
        <v>74.201598699551766</v>
      </c>
      <c r="AN11" s="102">
        <v>72.49850249587908</v>
      </c>
      <c r="AO11" s="102">
        <v>71.140380635644192</v>
      </c>
      <c r="AP11" s="102">
        <v>69.960252235623898</v>
      </c>
      <c r="AQ11" s="102">
        <v>68.168801772306921</v>
      </c>
      <c r="AR11" s="102">
        <v>66.604585202541429</v>
      </c>
      <c r="AS11" s="102">
        <v>65.45158706458534</v>
      </c>
      <c r="AT11" s="102">
        <v>63.608371235974303</v>
      </c>
      <c r="AU11" s="102">
        <v>62.413957401412752</v>
      </c>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row>
    <row r="12" spans="1:88" x14ac:dyDescent="0.2"/>
    <row r="13" spans="1:88" x14ac:dyDescent="0.2"/>
    <row r="14" spans="1:88" x14ac:dyDescent="0.2"/>
    <row r="15" spans="1:88" ht="15" x14ac:dyDescent="0.25">
      <c r="B15" s="55" t="s">
        <v>335</v>
      </c>
      <c r="C15" s="26"/>
    </row>
    <row r="16" spans="1:88" x14ac:dyDescent="0.2">
      <c r="B16" s="26"/>
      <c r="C16" s="26"/>
    </row>
    <row r="17" spans="2:9" x14ac:dyDescent="0.2">
      <c r="B17" s="56"/>
      <c r="C17" s="26" t="s">
        <v>336</v>
      </c>
    </row>
    <row r="18" spans="2:9" x14ac:dyDescent="0.2">
      <c r="B18" s="26"/>
      <c r="C18" s="26"/>
    </row>
    <row r="19" spans="2:9" x14ac:dyDescent="0.2">
      <c r="B19" s="57"/>
      <c r="C19" s="26" t="s">
        <v>337</v>
      </c>
    </row>
    <row r="20" spans="2:9" x14ac:dyDescent="0.2"/>
    <row r="21" spans="2:9" x14ac:dyDescent="0.2"/>
    <row r="22" spans="2:9" x14ac:dyDescent="0.2"/>
    <row r="23" spans="2:9" s="26" customFormat="1" x14ac:dyDescent="0.2">
      <c r="B23" s="141" t="s">
        <v>345</v>
      </c>
      <c r="C23" s="142"/>
      <c r="D23" s="142"/>
      <c r="E23" s="142"/>
      <c r="F23" s="142"/>
      <c r="G23" s="142"/>
      <c r="H23" s="142"/>
      <c r="I23" s="143"/>
    </row>
    <row r="24" spans="2:9" x14ac:dyDescent="0.2"/>
    <row r="25" spans="2:9" s="6" customFormat="1" ht="12.75" x14ac:dyDescent="0.2">
      <c r="B25" s="59" t="s">
        <v>333</v>
      </c>
      <c r="C25" s="144" t="s">
        <v>331</v>
      </c>
      <c r="D25" s="144"/>
      <c r="E25" s="144"/>
      <c r="F25" s="144"/>
      <c r="G25" s="144"/>
      <c r="H25" s="144"/>
      <c r="I25" s="144"/>
    </row>
    <row r="26" spans="2:9" s="6" customFormat="1" ht="76.900000000000006" customHeight="1" x14ac:dyDescent="0.2">
      <c r="B26" s="60">
        <v>1</v>
      </c>
      <c r="C26" s="132" t="s">
        <v>257</v>
      </c>
      <c r="D26" s="133"/>
      <c r="E26" s="133"/>
      <c r="F26" s="133"/>
      <c r="G26" s="133"/>
      <c r="H26" s="133"/>
      <c r="I26" s="133"/>
    </row>
    <row r="27" spans="2:9" s="6" customFormat="1" ht="54" customHeight="1" x14ac:dyDescent="0.2">
      <c r="B27" s="60">
        <v>2</v>
      </c>
      <c r="C27" s="132" t="s">
        <v>259</v>
      </c>
      <c r="D27" s="133"/>
      <c r="E27" s="133"/>
      <c r="F27" s="133"/>
      <c r="G27" s="133"/>
      <c r="H27" s="133"/>
      <c r="I27" s="133"/>
    </row>
    <row r="28" spans="2:9" s="6" customFormat="1" ht="58.15" customHeight="1" x14ac:dyDescent="0.2">
      <c r="B28" s="60">
        <v>3</v>
      </c>
      <c r="C28" s="132" t="s">
        <v>261</v>
      </c>
      <c r="D28" s="133"/>
      <c r="E28" s="133"/>
      <c r="F28" s="133"/>
      <c r="G28" s="133"/>
      <c r="H28" s="133"/>
      <c r="I28" s="133"/>
    </row>
    <row r="29" spans="2:9" s="6" customFormat="1" ht="61.15" customHeight="1" x14ac:dyDescent="0.2">
      <c r="B29" s="60">
        <v>4</v>
      </c>
      <c r="C29" s="132" t="s">
        <v>220</v>
      </c>
      <c r="D29" s="133"/>
      <c r="E29" s="133"/>
      <c r="F29" s="133"/>
      <c r="G29" s="133"/>
      <c r="H29" s="133"/>
      <c r="I29" s="133"/>
    </row>
    <row r="30" spans="2:9" s="6" customFormat="1" ht="58.5" customHeight="1" x14ac:dyDescent="0.2">
      <c r="B30" s="60">
        <v>5</v>
      </c>
      <c r="C30" s="132" t="s">
        <v>264</v>
      </c>
      <c r="D30" s="133"/>
      <c r="E30" s="133"/>
      <c r="F30" s="133"/>
      <c r="G30" s="133"/>
      <c r="H30" s="133"/>
      <c r="I30" s="133"/>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3bffd374-f6e7-466c-9533-0f5f1a899a5e" ContentTypeId="0x010100AA05B90DBFE04643B9F9D96E9BC2395604"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0509b246-36c9-4660-9234-ba10f3bf328d">
      <Value>6</Value>
      <Value>5</Value>
      <Value>4</Value>
      <Value>1</Value>
    </TaxCatchAll>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xsi:nil="true"/>
    <_dlc_DocId xmlns="734c4073-7d5f-4b79-9025-c8fc99567a1e">NRDFKF75FUKE-759347149-350772</_dlc_DocId>
    <_dlc_DocIdUrl xmlns="734c4073-7d5f-4b79-9025-c8fc99567a1e">
      <Url>https://nwgcloud.sharepoint.com/sites/TD0086/_layouts/15/DocIdRedir.aspx?ID=NRDFKF75FUKE-759347149-350772</Url>
      <Description>NRDFKF75FUKE-759347149-350772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Excel" ma:contentTypeID="0x010100AA05B90DBFE04643B9F9D96E9BC239560400852E6643333BA54597F3657B549D59BC" ma:contentTypeVersion="10" ma:contentTypeDescription="Create a new NWL Excel spreadsheet." ma:contentTypeScope="" ma:versionID="0ea7de353056f203793bc2cdac8e5c74">
  <xsd:schema xmlns:xsd="http://www.w3.org/2001/XMLSchema" xmlns:xs="http://www.w3.org/2001/XMLSchema" xmlns:p="http://schemas.microsoft.com/office/2006/metadata/properties" xmlns:ns2="0509b246-36c9-4660-9234-ba10f3bf328d" xmlns:ns3="734c4073-7d5f-4b79-9025-c8fc99567a1e" xmlns:ns4="b06911f5-2148-444c-8586-fae6326f6f71" targetNamespace="http://schemas.microsoft.com/office/2006/metadata/properties" ma:root="true" ma:fieldsID="c11d4dc130889e1d0322d499a145ceb9" ns2:_="" ns3:_="" ns4:_="">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lcf76f155ced4ddcb4097134ff3c332f" ma:index="21"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CD8BC1-5C98-4900-9F1D-EE8E6DD64DDC}">
  <ds:schemaRefs>
    <ds:schemaRef ds:uri="Microsoft.SharePoint.Taxonomy.ContentTypeSync"/>
  </ds:schemaRefs>
</ds:datastoreItem>
</file>

<file path=customXml/itemProps2.xml><?xml version="1.0" encoding="utf-8"?>
<ds:datastoreItem xmlns:ds="http://schemas.openxmlformats.org/officeDocument/2006/customXml" ds:itemID="{0B505F09-1AD7-47E1-880A-1E18A344DD5B}">
  <ds:schemaRefs>
    <ds:schemaRef ds:uri="http://schemas.microsoft.com/office/2006/documentManagement/types"/>
    <ds:schemaRef ds:uri="http://schemas.microsoft.com/office/2006/metadata/properties"/>
    <ds:schemaRef ds:uri="http://www.w3.org/XML/1998/namespace"/>
    <ds:schemaRef ds:uri="http://purl.org/dc/dcmitype/"/>
    <ds:schemaRef ds:uri="b06911f5-2148-444c-8586-fae6326f6f71"/>
    <ds:schemaRef ds:uri="http://purl.org/dc/terms/"/>
    <ds:schemaRef ds:uri="http://schemas.microsoft.com/office/infopath/2007/PartnerControls"/>
    <ds:schemaRef ds:uri="http://purl.org/dc/elements/1.1/"/>
    <ds:schemaRef ds:uri="http://schemas.openxmlformats.org/package/2006/metadata/core-properties"/>
    <ds:schemaRef ds:uri="734c4073-7d5f-4b79-9025-c8fc99567a1e"/>
    <ds:schemaRef ds:uri="0509b246-36c9-4660-9234-ba10f3bf328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4.xml><?xml version="1.0" encoding="utf-8"?>
<ds:datastoreItem xmlns:ds="http://schemas.openxmlformats.org/officeDocument/2006/customXml" ds:itemID="{8AB5F10D-69C9-4BC0-83E5-101870498261}">
  <ds:schemaRefs>
    <ds:schemaRef ds:uri="http://schemas.microsoft.com/sharepoint/events"/>
  </ds:schemaRefs>
</ds:datastoreItem>
</file>

<file path=customXml/itemProps5.xml><?xml version="1.0" encoding="utf-8"?>
<ds:datastoreItem xmlns:ds="http://schemas.openxmlformats.org/officeDocument/2006/customXml" ds:itemID="{1BB64F60-766F-4114-838D-9C51C279A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Mark Charlton</cp:lastModifiedBy>
  <cp:lastPrinted>2018-01-15T14:59:21Z</cp:lastPrinted>
  <dcterms:created xsi:type="dcterms:W3CDTF">2017-04-19T07:39:06Z</dcterms:created>
  <dcterms:modified xsi:type="dcterms:W3CDTF">2024-01-10T14:03:40Z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0x010100AA05B90DBFE04643B9F9D96E9BC239560400852E6643333BA54597F3657B549D59BC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Function">
    <vt:lpwstr>6;#Water|e5e09829-778a-41c8-8941-852143a0bb63</vt:lpwstr>
  </property>
  <property fmtid="{D5CDD505-2E9C-101B-9397-08002B2CF9AE}" pid="9" name="Retention">
    <vt:lpwstr>5;#25|cf3b2b26-c251-4a42-8348-e3ebb5707dd2</vt:lpwstr>
  </property>
  <property fmtid="{D5CDD505-2E9C-101B-9397-08002B2CF9AE}" pid="10" name="_dlc_DocIdItemGuid">
    <vt:lpwstr>4d9e74b2-da9a-4471-ab9f-aff3b79d7c49</vt:lpwstr>
  </property>
  <property fmtid="{D5CDD505-2E9C-101B-9397-08002B2CF9AE}" pid="11" name="Data Classification">
    <vt:lpwstr>1;#Internal|78588ca9-23cc-44a4-9006-95c2deff13a9</vt:lpwstr>
  </property>
  <property fmtid="{D5CDD505-2E9C-101B-9397-08002B2CF9AE}" pid="12" name="Data Protection">
    <vt:lpwstr>4;#No Personal Information|741f19bf-af9a-4c82-8344-b64b74109fc2</vt:lpwstr>
  </property>
  <property fmtid="{D5CDD505-2E9C-101B-9397-08002B2CF9AE}" pid="13" name="BusinessSiteNameNew">
    <vt:lpwstr/>
  </property>
  <property fmtid="{D5CDD505-2E9C-101B-9397-08002B2CF9AE}" pid="14" name="AssetFunction">
    <vt:lpwstr/>
  </property>
  <property fmtid="{D5CDD505-2E9C-101B-9397-08002B2CF9AE}" pid="15" name="Region">
    <vt:lpwstr/>
  </property>
  <property fmtid="{D5CDD505-2E9C-101B-9397-08002B2CF9AE}" pid="16" name="MediaServiceImageTags">
    <vt:lpwstr/>
  </property>
  <property fmtid="{D5CDD505-2E9C-101B-9397-08002B2CF9AE}" pid="17" name="k50b07cece3d4027a8276cbbd76ec79c">
    <vt:lpwstr/>
  </property>
  <property fmtid="{D5CDD505-2E9C-101B-9397-08002B2CF9AE}" pid="18" name="ProcessType">
    <vt:lpwstr/>
  </property>
  <property fmtid="{D5CDD505-2E9C-101B-9397-08002B2CF9AE}" pid="19" name="DrawingType">
    <vt:lpwstr/>
  </property>
  <property fmtid="{D5CDD505-2E9C-101B-9397-08002B2CF9AE}" pid="20" name="bd904d859d1f43cdb6982f73fce91bd7">
    <vt:lpwstr/>
  </property>
  <property fmtid="{D5CDD505-2E9C-101B-9397-08002B2CF9AE}" pid="21" name="i7ccf6fcffed4efba460e12e153a1084">
    <vt:lpwstr/>
  </property>
  <property fmtid="{D5CDD505-2E9C-101B-9397-08002B2CF9AE}" pid="22" name="o5015b35b4e0458e84bc1cd8cc4e022d">
    <vt:lpwstr/>
  </property>
  <property fmtid="{D5CDD505-2E9C-101B-9397-08002B2CF9AE}" pid="23" name="o17bcf2fdb114551a388478223431a16">
    <vt:lpwstr/>
  </property>
  <property fmtid="{D5CDD505-2E9C-101B-9397-08002B2CF9AE}" pid="24" name="LocationType">
    <vt:lpwstr/>
  </property>
  <property fmtid="{D5CDD505-2E9C-101B-9397-08002B2CF9AE}" pid="25" name="k88dfe323d9f4023a932fb1225522335">
    <vt:lpwstr/>
  </property>
</Properties>
</file>