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021C59F7-767C-4BFD-8CD0-CFA9B84CC745}" xr6:coauthVersionLast="47" xr6:coauthVersionMax="47" xr10:uidLastSave="{00000000-0000-0000-0000-000000000000}"/>
  <bookViews>
    <workbookView xWindow="-120" yWindow="-120" windowWidth="29040" windowHeight="158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0" l="1"/>
  <c r="I21" i="20"/>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<sst xmlns="http://schemas.openxmlformats.org/spreadsheetml/2006/main" count="1082" uniqueCount="423">
  <si>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</si>
  <si>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</si>
  <si>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</si>
  <si>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</si>
  <si>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</si>
  <si>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</si>
  <si>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</si>
  <si>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</si>
  <si>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</si>
  <si>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</si>
  <si>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</si>
  <si>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</si>
  <si>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</si>
  <si>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</si>
  <si>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</si>
  <si>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</si>
  <si>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</si>
  <si>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</si>
  <si>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</si>
  <si>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</si>
  <si>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</si>
  <si>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</si>
  <si>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</si>
  <si>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</si>
  <si>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</si>
  <si>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</si>
  <si>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</si>
  <si>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</si>
  <si>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</si>
  <si>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</si>
  <si>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</si>
  <si>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</si>
  <si>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</si>
  <si>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</si>
  <si>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</si>
  <si>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</si>
  <si>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</si>
  <si>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</si>
  <si>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</si>
  <si>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</si>
  <si>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</si>
  <si>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</si>
  <si>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</si>
  <si>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</si>
  <si>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</si>
  <si>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</si>
  <si>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</si>
  <si>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</si>
  <si>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</si>
  <si>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</si>
  <si>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</si>
  <si>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</si>
  <si>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</si>
  <si>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</si>
  <si>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</si>
  <si>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</si>
  <si>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</si>
  <si>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</si>
  <si>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</si>
  <si>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</si>
  <si>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</si>
  <si>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</si>
  <si>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</si>
  <si>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</si>
  <si>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</si>
  <si>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</si>
  <si>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</si>
  <si>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</si>
  <si>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</si>
  <si>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</si>
  <si>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</si>
  <si>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</si>
  <si>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</si>
  <si>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</si>
  <si>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</si>
  <si>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</si>
  <si>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</si>
  <si>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</si>
  <si>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</si>
  <si>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</si>
  <si>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</si>
  <si>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</si>
  <si>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</si>
  <si>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</si>
  <si>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</si>
  <si>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</si>
  <si>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</si>
  <si>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</si>
  <si>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</si>
  <si>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</si>
  <si>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</si>
  <si>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</si>
  <si>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</si>
  <si>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</si>
  <si>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</si>
  <si>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</si>
  <si>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</si>
  <si>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</si>
  <si>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</si>
  <si>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</si>
  <si>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</si>
  <si>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</si>
  <si>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</si>
  <si>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</si>
  <si>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</si>
  <si>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</si>
  <si>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</si>
  <si>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</si>
  <si>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</si>
  <si>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</si>
  <si>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</si>
  <si>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</si>
  <si>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</si>
  <si>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</si>
  <si>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</si>
  <si>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</si>
  <si>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</si>
  <si>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</si>
  <si>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</si>
  <si>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</si>
  <si>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</si>
  <si>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</si>
  <si>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</si>
  <si>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</si>
  <si>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</si>
  <si>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</si>
  <si>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</si>
  <si>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</si>
  <si>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</si>
  <si>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</si>
  <si>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</si>
  <si>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</si>
  <si>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</si>
  <si>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</si>
  <si>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</si>
  <si>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</si>
  <si>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</si>
  <si>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</si>
  <si>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</si>
  <si>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</si>
  <si>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</si>
  <si>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</si>
  <si>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</si>
  <si>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</si>
  <si>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</si>
  <si>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</si>
  <si>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</si>
  <si>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</si>
  <si>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</si>
  <si>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</si>
  <si>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</si>
  <si>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</si>
  <si>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</si>
  <si>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</si>
  <si>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</si>
  <si>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</si>
  <si>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</si>
  <si>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</si>
  <si>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</si>
  <si>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</si>
  <si>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</si>
  <si>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</si>
  <si>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</si>
  <si>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</si>
  <si>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</si>
  <si>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</si>
  <si>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</si>
  <si>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</si>
  <si>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</si>
  <si>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</si>
  <si>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</si>
  <si>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</si>
  <si>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</si>
  <si>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</si>
  <si>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</si>
  <si>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</si>
  <si>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</si>
  <si>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</si>
  <si>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</si>
  <si>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</si>
  <si>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</si>
  <si>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</si>
  <si>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</si>
  <si>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</si>
  <si>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</si>
  <si>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</si>
  <si>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</si>
  <si>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</si>
  <si>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</si>
  <si>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</si>
  <si>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</si>
  <si>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</si>
  <si>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</si>
  <si>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</si>
  <si>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</si>
  <si>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</si>
  <si>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</si>
  <si>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</si>
  <si>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</si>
  <si>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</si>
  <si>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</si>
  <si>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</si>
  <si>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</si>
  <si>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</si>
  <si>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</si>
  <si>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</si>
  <si>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</si>
  <si>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</si>
  <si>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</si>
  <si>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</si>
  <si>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</si>
  <si>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</si>
  <si>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</si>
  <si>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</si>
  <si>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</si>
  <si>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</si>
  <si>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</si>
  <si>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</si>
  <si>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</si>
  <si>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</si>
  <si>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</si>
  <si>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</si>
  <si>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</si>
  <si>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</si>
  <si>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</si>
  <si>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</si>
  <si>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</si>
  <si>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</si>
  <si>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</si>
  <si>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</si>
  <si>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</si>
  <si>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</si>
  <si>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</si>
  <si>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</si>
  <si>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</si>
  <si>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</si>
  <si>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</si>
  <si>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</si>
  <si>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</si>
  <si>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</si>
  <si>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</si>
  <si>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</si>
  <si>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</si>
  <si>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</si>
  <si>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</si>
  <si>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</si>
  <si>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</si>
  <si>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</si>
  <si>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</si>
  <si>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</si>
  <si>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</si>
  <si>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</si>
  <si>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</si>
  <si>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</si>
  <si>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</si>
  <si>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</si>
  <si>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</si>
  <si>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</si>
  <si>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</si>
  <si>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</si>
  <si>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</si>
  <si>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</si>
  <si>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</si>
  <si>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</si>
  <si>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</si>
  <si>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</si>
  <si>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</si>
  <si>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</si>
  <si>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</si>
  <si>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</si>
  <si>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</si>
  <si>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</si>
  <si>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</si>
  <si>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</si>
  <si>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</si>
  <si>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</si>
  <si>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</si>
  <si>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</si>
  <si>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</si>
  <si>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</si>
  <si>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</si>
  <si>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</si>
  <si>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</si>
  <si>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</si>
  <si>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</si>
  <si>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</si>
  <si>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</si>
  <si>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</si>
  <si>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</si>
  <si>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</si>
  <si>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</si>
  <si>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</si>
  <si>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</si>
  <si>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</si>
  <si>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</si>
  <si>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</si>
  <si>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</si>
  <si>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</si>
  <si>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</si>
  <si>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</si>
  <si>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</si>
  <si>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</si>
  <si>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</si>
  <si>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</si>
  <si>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</si>
  <si>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</si>
  <si>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</si>
  <si>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</si>
  <si>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</si>
  <si>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</si>
  <si>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</si>
  <si>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</si>
  <si>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</si>
  <si>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</si>
  <si>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</si>
  <si>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</si>
  <si>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</si>
  <si>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</si>
  <si>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</si>
  <si>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</si>
  <si>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</si>
  <si>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</si>
  <si>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</si>
  <si>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</si>
  <si>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</si>
  <si>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</si>
  <si>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</si>
  <si>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</si>
  <si>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</si>
  <si>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</si>
  <si>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</si>
  <si>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</si>
  <si>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</si>
  <si>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</si>
  <si>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</si>
  <si>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</si>
  <si>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</si>
  <si>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</si>
  <si>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</si>
  <si>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</si>
  <si>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</si>
  <si>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</si>
  <si>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</si>
  <si>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</si>
  <si>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</si>
  <si>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</si>
  <si>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</si>
  <si>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</si>
  <si>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</si>
  <si>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</si>
  <si>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</si>
  <si>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</si>
  <si>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</si>
  <si>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</si>
  <si>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</si>
  <si>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</si>
  <si>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</si>
  <si>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</si>
  <si>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</si>
  <si>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</si>
  <si>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</si>
  <si>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</si>
  <si>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</si>
  <si>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</si>
  <si>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</si>
  <si>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</si>
  <si>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</si>
  <si>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</si>
  <si>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</si>
  <si>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</si>
  <si>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</si>
  <si>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</si>
  <si>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</si>
  <si>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</si>
  <si>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</si>
  <si>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</si>
  <si>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</si>
  <si>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</si>
  <si>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</si>
  <si>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</si>
  <si>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</si>
  <si>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</si>
  <si>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</si>
  <si>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</si>
  <si>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</si>
  <si>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</si>
  <si>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</si>
  <si>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</si>
  <si>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Table 2,3,4,5,6,7,8</t>
  </si>
  <si>
    <t>WRMP Supply Demand data</t>
  </si>
  <si>
    <t>Load data from draft WRMP</t>
  </si>
  <si>
    <t>Kielder</t>
  </si>
  <si>
    <t>Northumbrian Water</t>
  </si>
  <si>
    <t>1-150</t>
  </si>
  <si>
    <t>1-200</t>
  </si>
  <si>
    <t>1-250</t>
  </si>
  <si>
    <t>Counties covered are Northumberland (excluding the area within the Berwock WRZ), Tyne and Wear, Durham, Darlington, Stockton on Tees, Redcar and Cleveland and the northern area of North Yorkshire.</t>
  </si>
  <si>
    <t xml:space="preserve">Dry year DO is constrained by abstraction licence. </t>
  </si>
  <si>
    <t>Low (0%)</t>
  </si>
  <si>
    <t>No additional constraints</t>
  </si>
  <si>
    <t xml:space="preserve">Works 1 - 30Ml/d - SW3  - additional 30Ml/d available not utilised to meet dry year DO. 
Our PR19 modelling allows for a 40Ml/d transfer of raw water out of the Kileder WRZ, 30Ml/d of this could be treated and traded as potable water. </t>
  </si>
  <si>
    <t>Y</t>
  </si>
  <si>
    <t>Data assurance for the market information has been independently provided by our external technical auditors PwC and approved by the Board. The market information data in this table is consistent with the data in the Water Resource Plan tables as at the date of publication.</t>
  </si>
  <si>
    <t>Load data from final WRMP</t>
  </si>
  <si>
    <t xml:space="preserve"> - </t>
  </si>
  <si>
    <t xml:space="preserve">Leakage </t>
  </si>
  <si>
    <t>Enhanced Water Efficiency</t>
  </si>
  <si>
    <t>Enhanced Metering</t>
  </si>
  <si>
    <t>2</t>
  </si>
  <si>
    <t>3</t>
  </si>
  <si>
    <t>Leakage Control</t>
  </si>
  <si>
    <t xml:space="preserve">Household Water Efficiency </t>
  </si>
  <si>
    <t xml:space="preserve">Household Metering </t>
  </si>
  <si>
    <t>2017/18</t>
  </si>
  <si>
    <t>2020/21</t>
  </si>
  <si>
    <t>Table 5,6,7</t>
  </si>
  <si>
    <t xml:space="preserve">Reported data updated for years 2020/21 and 2021/22 </t>
  </si>
  <si>
    <t>Request from Ofwat</t>
  </si>
  <si>
    <t>Reported data updated for 2022/23</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</si>
  <si>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</si>
  <si>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WRMP19</t>
  </si>
  <si>
    <t xml:space="preserve">Mr William Robinson
Water Resources &amp; Supply Strategy Manager
Sandon Valley House
Canon Barns Road
East Hanningfield
Chelmsford
CM3 8BD
Email: william.robinson@nwl.co.uk 
</t>
  </si>
  <si>
    <t xml:space="preserve">Provided on request. Contact: waterresources@nwl.co.uk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</si>
</sst>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2">
    <xf numFmtId="0" fontId="0" fillId="0" borderId="0"/>
    <xf numFmtId="0" fontId="1" fillId="0" borderId="0"/>
  </cellStyleXfs>
  <cellXfs count="153">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49"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 fontId="7" fillId="4" borderId="14" xfId="1" applyNumberFormat="1" applyFont="1" applyFill="1" applyBorder="1" applyAlignment="1">
      <alignment horizontal="right" vertical="center"/>
    </xf>
    <xf numFmtId="1" fontId="7" fillId="4" borderId="9" xfId="1" applyNumberFormat="1" applyFont="1" applyFill="1" applyBorder="1" applyAlignment="1">
      <alignment horizontal="right" vertical="center"/>
    </xf>
    <xf numFmtId="14" fontId="4" fillId="4" borderId="9" xfId="1" applyNumberFormat="1" applyFont="1" applyFill="1" applyBorder="1" applyAlignment="1">
      <alignment vertical="center"/>
    </xf>
    <xf numFmtId="0" fontId="7" fillId="4" borderId="9" xfId="1" applyFont="1" applyFill="1" applyBorder="1" applyAlignment="1">
      <alignment horizontal="left" vertical="center" wrapText="1"/>
    </xf>
    <xf numFmtId="1" fontId="7" fillId="4" borderId="14" xfId="1" applyNumberFormat="1" applyFont="1" applyFill="1" applyBorder="1" applyAlignment="1">
      <alignment horizontal="left" vertical="center"/>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9" fontId="17" fillId="11"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2">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descr="b3cd4aab-1dc8-4431-b444-89cd876578d9">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38101</xdr:colOff>
      <xdr:row>5</xdr:row>
      <xdr:rowOff>38100</xdr:rowOff>
    </xdr:from>
    <xdr:to>
      <xdr:col>4</xdr:col>
      <xdr:colOff>3516631</xdr:colOff>
      <xdr:row>14</xdr:row>
      <xdr:rowOff>636270</xdr:rowOff>
    </xdr:to>
    <xdr:pic>
      <xdr:nvPicPr>
        <xdr:cNvPr id="4" name="Picture 3" descr="NW WRZs.jp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srcRect l="20879" t="23042" r="8205" b="7069"/>
        <a:stretch/>
      </xdr:blipFill>
      <xdr:spPr>
        <a:xfrm>
          <a:off x="8686801" y="1657350"/>
          <a:ext cx="3478530" cy="3874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E20" sqref="E20"/>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Northumbrian Water</v>
      </c>
    </row>
    <row r="2" spans="1:7" ht="12" customHeight="1" thickBot="1" x14ac:dyDescent="0.25"/>
    <row r="3" spans="1:7" ht="51.75" thickBot="1" x14ac:dyDescent="0.25">
      <c r="B3" s="3" t="s">
        <v>1</v>
      </c>
      <c r="C3" s="100" t="s">
        <v>419</v>
      </c>
      <c r="E3" s="4"/>
    </row>
    <row r="4" spans="1:7" ht="12" customHeight="1" thickBot="1" x14ac:dyDescent="0.25">
      <c r="B4" s="5"/>
      <c r="C4" s="6"/>
    </row>
    <row r="5" spans="1:7" ht="15" x14ac:dyDescent="0.2">
      <c r="B5" s="7" t="s">
        <v>2</v>
      </c>
      <c r="C5" s="51" t="s">
        <v>392</v>
      </c>
      <c r="E5" s="8" t="s">
        <v>3</v>
      </c>
    </row>
    <row r="6" spans="1:7" ht="15.75" thickBot="1" x14ac:dyDescent="0.25">
      <c r="B6" s="9" t="s">
        <v>329</v>
      </c>
      <c r="C6" s="52" t="s">
        <v>391</v>
      </c>
      <c r="E6" s="10"/>
    </row>
    <row r="7" spans="1:7" ht="12" customHeight="1" thickBot="1" x14ac:dyDescent="0.25">
      <c r="A7" s="11"/>
      <c r="B7" s="12"/>
      <c r="C7" s="48"/>
      <c r="D7" s="11"/>
      <c r="E7" s="13"/>
      <c r="F7" s="11"/>
      <c r="G7" s="11"/>
    </row>
    <row r="8" spans="1:7" ht="15" x14ac:dyDescent="0.2">
      <c r="B8" s="7" t="s">
        <v>4</v>
      </c>
      <c r="C8" s="51" t="s">
        <v>420</v>
      </c>
      <c r="E8" s="10"/>
    </row>
    <row r="9" spans="1:7" ht="15" x14ac:dyDescent="0.2">
      <c r="B9" s="14" t="s">
        <v>5</v>
      </c>
      <c r="C9" s="121">
        <v>43282</v>
      </c>
      <c r="E9" s="10"/>
    </row>
    <row r="10" spans="1:7" ht="15.75" thickBot="1" x14ac:dyDescent="0.25">
      <c r="B10" s="9" t="s">
        <v>6</v>
      </c>
      <c r="C10" s="122">
        <v>45231</v>
      </c>
      <c r="E10" s="10"/>
    </row>
    <row r="11" spans="1:7" ht="12" customHeight="1" thickBot="1" x14ac:dyDescent="0.25">
      <c r="A11" s="11"/>
      <c r="B11" s="12"/>
      <c r="C11" s="48"/>
      <c r="D11" s="11"/>
      <c r="E11" s="13"/>
      <c r="F11" s="11"/>
      <c r="G11" s="11"/>
    </row>
    <row r="12" spans="1:7" ht="114.75" x14ac:dyDescent="0.2">
      <c r="B12" s="7" t="s">
        <v>7</v>
      </c>
      <c r="C12" s="51" t="s">
        <v>421</v>
      </c>
      <c r="E12" s="10"/>
    </row>
    <row r="13" spans="1:7" ht="37.15" customHeight="1" thickBot="1" x14ac:dyDescent="0.25">
      <c r="B13" s="9" t="s">
        <v>8</v>
      </c>
      <c r="C13" s="52" t="s">
        <v>422</v>
      </c>
      <c r="E13" s="10"/>
    </row>
    <row r="14" spans="1:7" ht="12" customHeight="1" thickBot="1" x14ac:dyDescent="0.25">
      <c r="B14" s="15"/>
      <c r="C14" s="49"/>
      <c r="E14" s="10"/>
    </row>
    <row r="15" spans="1:7" ht="59.45" customHeight="1" thickBot="1" x14ac:dyDescent="0.25">
      <c r="B15" s="16" t="s">
        <v>10</v>
      </c>
      <c r="C15" s="50" t="s">
        <v>402</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opLeftCell="D1" zoomScaleNormal="100" workbookViewId="0">
      <selection activeCell="I11" sqref="I11"/>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2.25" style="105" bestFit="1" customWidth="1"/>
    <col min="9" max="9" width="20.25" style="105" bestFit="1" customWidth="1"/>
    <col min="10" max="10" width="15.25" bestFit="1" customWidth="1"/>
    <col min="11" max="27" width="10.75" customWidth="1"/>
    <col min="28" max="56" width="8.75" customWidth="1"/>
    <col min="57" max="16384" width="8.75" hidden="1"/>
  </cols>
  <sheetData>
    <row r="1" spans="2:27" ht="18.75" x14ac:dyDescent="0.2">
      <c r="B1" s="123" t="s">
        <v>265</v>
      </c>
      <c r="C1" s="123"/>
      <c r="D1" s="123"/>
      <c r="E1" s="123"/>
      <c r="F1" s="123"/>
    </row>
    <row r="2" spans="2:27" ht="15" thickBot="1" x14ac:dyDescent="0.25"/>
    <row r="3" spans="2:27" ht="15.75" thickBot="1" x14ac:dyDescent="0.25">
      <c r="B3" s="128" t="s">
        <v>2</v>
      </c>
      <c r="C3" s="129"/>
      <c r="D3" s="145" t="str">
        <f>'Cover sheet'!C5</f>
        <v>Northumbrian Water</v>
      </c>
      <c r="E3" s="146"/>
      <c r="F3" s="147"/>
    </row>
    <row r="4" spans="2:27" ht="15.75" thickBot="1" x14ac:dyDescent="0.25">
      <c r="B4" s="128" t="s">
        <v>329</v>
      </c>
      <c r="C4" s="129"/>
      <c r="D4" s="145" t="str">
        <f>'Cover sheet'!C6</f>
        <v>Kielder</v>
      </c>
      <c r="E4" s="146"/>
      <c r="F4" s="147"/>
    </row>
    <row r="5" spans="2:27" ht="15.75" thickBot="1" x14ac:dyDescent="0.25">
      <c r="C5" s="46"/>
      <c r="D5" s="47"/>
    </row>
    <row r="6" spans="2:27" ht="15" thickBot="1" x14ac:dyDescent="0.25">
      <c r="B6" s="78" t="s">
        <v>333</v>
      </c>
      <c r="C6" s="77" t="s">
        <v>20</v>
      </c>
      <c r="D6" s="21" t="s">
        <v>21</v>
      </c>
      <c r="E6" s="21" t="s">
        <v>22</v>
      </c>
      <c r="F6" s="93" t="s">
        <v>332</v>
      </c>
      <c r="H6" s="106" t="s">
        <v>309</v>
      </c>
      <c r="I6" s="106"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1">
        <v>1</v>
      </c>
      <c r="C7" s="36" t="s">
        <v>266</v>
      </c>
      <c r="D7" s="43" t="s">
        <v>267</v>
      </c>
      <c r="E7" s="43" t="s">
        <v>268</v>
      </c>
      <c r="F7" s="43" t="s">
        <v>25</v>
      </c>
      <c r="H7" s="107" t="s">
        <v>405</v>
      </c>
      <c r="I7" s="108" t="s">
        <v>406</v>
      </c>
      <c r="J7" s="109" t="s">
        <v>407</v>
      </c>
      <c r="K7" s="39"/>
      <c r="L7" s="39"/>
      <c r="M7" s="39"/>
      <c r="N7" s="39"/>
      <c r="O7" s="39"/>
      <c r="P7" s="39"/>
      <c r="Q7" s="39"/>
      <c r="R7" s="39"/>
      <c r="S7" s="39"/>
      <c r="T7" s="39"/>
      <c r="U7" s="39"/>
      <c r="V7" s="39"/>
      <c r="W7" s="39"/>
      <c r="X7" s="39"/>
      <c r="Y7" s="39"/>
      <c r="Z7" s="39"/>
      <c r="AA7" s="39"/>
    </row>
    <row r="8" spans="2:27" ht="38.25" x14ac:dyDescent="0.2">
      <c r="B8" s="71">
        <v>2</v>
      </c>
      <c r="C8" s="99" t="s">
        <v>269</v>
      </c>
      <c r="D8" s="43" t="s">
        <v>270</v>
      </c>
      <c r="E8" s="43" t="s">
        <v>268</v>
      </c>
      <c r="F8" s="43" t="s">
        <v>25</v>
      </c>
      <c r="H8" s="117">
        <v>1</v>
      </c>
      <c r="I8" s="109" t="s">
        <v>408</v>
      </c>
      <c r="J8" s="109" t="s">
        <v>409</v>
      </c>
      <c r="K8" s="39"/>
      <c r="L8" s="39"/>
      <c r="M8" s="39"/>
      <c r="N8" s="39"/>
      <c r="O8" s="39"/>
      <c r="P8" s="39"/>
      <c r="Q8" s="39"/>
      <c r="R8" s="39"/>
      <c r="S8" s="39"/>
      <c r="T8" s="39"/>
      <c r="U8" s="39"/>
      <c r="V8" s="39"/>
      <c r="W8" s="39"/>
      <c r="X8" s="39"/>
      <c r="Y8" s="39"/>
      <c r="Z8" s="39"/>
      <c r="AA8" s="39"/>
    </row>
    <row r="9" spans="2:27" ht="38.25" x14ac:dyDescent="0.2">
      <c r="B9" s="71">
        <v>3</v>
      </c>
      <c r="C9" s="99" t="s">
        <v>272</v>
      </c>
      <c r="D9" s="43" t="s">
        <v>273</v>
      </c>
      <c r="E9" s="43" t="s">
        <v>268</v>
      </c>
      <c r="F9" s="43" t="s">
        <v>25</v>
      </c>
      <c r="H9" s="107" t="s">
        <v>410</v>
      </c>
      <c r="I9" s="107" t="s">
        <v>411</v>
      </c>
      <c r="J9" s="107" t="s">
        <v>412</v>
      </c>
      <c r="K9" s="39"/>
      <c r="L9" s="39"/>
      <c r="M9" s="39"/>
      <c r="N9" s="39"/>
      <c r="O9" s="39"/>
      <c r="P9" s="39"/>
      <c r="Q9" s="39"/>
      <c r="R9" s="39"/>
      <c r="S9" s="39"/>
      <c r="T9" s="39"/>
      <c r="U9" s="39"/>
      <c r="V9" s="39"/>
      <c r="W9" s="39"/>
      <c r="X9" s="39"/>
      <c r="Y9" s="39"/>
      <c r="Z9" s="39"/>
      <c r="AA9" s="39"/>
    </row>
    <row r="10" spans="2:27" ht="38.25" x14ac:dyDescent="0.2">
      <c r="B10" s="71">
        <v>4</v>
      </c>
      <c r="C10" s="99" t="s">
        <v>275</v>
      </c>
      <c r="D10" s="43" t="s">
        <v>276</v>
      </c>
      <c r="E10" s="43" t="s">
        <v>277</v>
      </c>
      <c r="F10" s="43" t="s">
        <v>25</v>
      </c>
      <c r="H10" s="110" t="s">
        <v>401</v>
      </c>
      <c r="I10" s="110" t="s">
        <v>401</v>
      </c>
      <c r="J10" s="110" t="s">
        <v>401</v>
      </c>
      <c r="K10" s="39"/>
      <c r="L10" s="39"/>
      <c r="M10" s="39"/>
      <c r="N10" s="39"/>
      <c r="O10" s="39"/>
      <c r="P10" s="39"/>
      <c r="Q10" s="39"/>
      <c r="R10" s="39"/>
      <c r="S10" s="39"/>
      <c r="T10" s="39"/>
      <c r="U10" s="39"/>
      <c r="V10" s="39"/>
      <c r="W10" s="39"/>
      <c r="X10" s="39"/>
      <c r="Y10" s="39"/>
      <c r="Z10" s="39"/>
      <c r="AA10" s="39"/>
    </row>
    <row r="11" spans="2:27" ht="38.25" x14ac:dyDescent="0.2">
      <c r="B11" s="71">
        <v>5</v>
      </c>
      <c r="C11" s="99" t="s">
        <v>279</v>
      </c>
      <c r="D11" s="43" t="s">
        <v>280</v>
      </c>
      <c r="E11" s="43" t="s">
        <v>49</v>
      </c>
      <c r="F11" s="43" t="s">
        <v>25</v>
      </c>
      <c r="H11" s="111" t="s">
        <v>413</v>
      </c>
      <c r="I11" s="111" t="s">
        <v>414</v>
      </c>
      <c r="J11" s="111" t="s">
        <v>414</v>
      </c>
      <c r="K11" s="39"/>
      <c r="L11" s="39"/>
      <c r="M11" s="39"/>
      <c r="N11" s="39"/>
      <c r="O11" s="39"/>
      <c r="P11" s="39"/>
      <c r="Q11" s="39"/>
      <c r="R11" s="39"/>
      <c r="S11" s="39"/>
      <c r="T11" s="39"/>
      <c r="U11" s="39"/>
      <c r="V11" s="39"/>
      <c r="W11" s="39"/>
      <c r="X11" s="39"/>
      <c r="Y11" s="39"/>
      <c r="Z11" s="39"/>
      <c r="AA11" s="39"/>
    </row>
    <row r="12" spans="2:27" ht="38.65" customHeight="1" x14ac:dyDescent="0.2">
      <c r="B12" s="71">
        <v>6</v>
      </c>
      <c r="C12" s="99" t="s">
        <v>367</v>
      </c>
      <c r="D12" s="43" t="s">
        <v>25</v>
      </c>
      <c r="E12" s="43" t="s">
        <v>268</v>
      </c>
      <c r="F12" s="43" t="s">
        <v>25</v>
      </c>
      <c r="H12" s="111"/>
      <c r="I12" s="110"/>
      <c r="J12" s="110"/>
      <c r="K12" s="39"/>
      <c r="L12" s="39"/>
      <c r="M12" s="39"/>
      <c r="N12" s="39"/>
      <c r="O12" s="39"/>
      <c r="P12" s="39"/>
      <c r="Q12" s="39"/>
      <c r="R12" s="39"/>
      <c r="S12" s="39"/>
      <c r="T12" s="39"/>
      <c r="U12" s="39"/>
      <c r="V12" s="39"/>
      <c r="W12" s="39"/>
      <c r="X12" s="39"/>
      <c r="Y12" s="39"/>
      <c r="Z12" s="39"/>
      <c r="AA12" s="39"/>
    </row>
    <row r="13" spans="2:27" ht="38.25" x14ac:dyDescent="0.2">
      <c r="B13" s="71">
        <v>7</v>
      </c>
      <c r="C13" s="99" t="s">
        <v>282</v>
      </c>
      <c r="D13" s="43" t="s">
        <v>283</v>
      </c>
      <c r="E13" s="43" t="s">
        <v>46</v>
      </c>
      <c r="F13" s="43">
        <v>1</v>
      </c>
      <c r="H13" s="112">
        <v>54.989250183105469</v>
      </c>
      <c r="I13" s="112">
        <v>21.503265380859375</v>
      </c>
      <c r="J13" s="112">
        <v>0.6343231201171875</v>
      </c>
      <c r="K13" s="39"/>
      <c r="L13" s="39"/>
      <c r="M13" s="39"/>
      <c r="N13" s="39"/>
      <c r="O13" s="39"/>
      <c r="P13" s="39"/>
      <c r="Q13" s="39"/>
      <c r="R13" s="39"/>
      <c r="S13" s="39"/>
      <c r="T13" s="39"/>
      <c r="U13" s="39"/>
      <c r="V13" s="39"/>
      <c r="W13" s="39"/>
      <c r="X13" s="39"/>
      <c r="Y13" s="39"/>
      <c r="Z13" s="39"/>
      <c r="AA13" s="39"/>
    </row>
    <row r="14" spans="2:27" ht="38.25" x14ac:dyDescent="0.2">
      <c r="B14" s="71">
        <v>8</v>
      </c>
      <c r="C14" s="99" t="s">
        <v>285</v>
      </c>
      <c r="D14" s="43" t="s">
        <v>286</v>
      </c>
      <c r="E14" s="43" t="s">
        <v>287</v>
      </c>
      <c r="F14" s="43">
        <v>2</v>
      </c>
      <c r="H14" s="110">
        <v>284374.4998916859</v>
      </c>
      <c r="I14" s="110">
        <v>109967.59638292372</v>
      </c>
      <c r="J14" s="110">
        <v>4488.5424937399121</v>
      </c>
      <c r="K14" s="39"/>
      <c r="L14" s="39"/>
      <c r="M14" s="39"/>
      <c r="N14" s="39"/>
      <c r="O14" s="39"/>
      <c r="P14" s="39"/>
      <c r="Q14" s="39"/>
      <c r="R14" s="39"/>
      <c r="S14" s="39"/>
      <c r="T14" s="39"/>
      <c r="U14" s="39"/>
      <c r="V14" s="39"/>
      <c r="W14" s="39"/>
      <c r="X14" s="39"/>
      <c r="Y14" s="39"/>
      <c r="Z14" s="39"/>
      <c r="AA14" s="39"/>
    </row>
    <row r="15" spans="2:27" ht="38.25" x14ac:dyDescent="0.2">
      <c r="B15" s="71">
        <v>9</v>
      </c>
      <c r="C15" s="99" t="s">
        <v>370</v>
      </c>
      <c r="D15" s="43" t="s">
        <v>288</v>
      </c>
      <c r="E15" s="43" t="s">
        <v>289</v>
      </c>
      <c r="F15" s="43">
        <v>2</v>
      </c>
      <c r="H15" s="110">
        <v>231786.11581826294</v>
      </c>
      <c r="I15" s="110">
        <v>0</v>
      </c>
      <c r="J15" s="110">
        <v>4692.0602006834588</v>
      </c>
      <c r="K15" s="39"/>
      <c r="L15" s="39"/>
      <c r="M15" s="39"/>
      <c r="N15" s="39"/>
      <c r="O15" s="39"/>
      <c r="P15" s="39"/>
      <c r="Q15" s="39"/>
      <c r="R15" s="39"/>
      <c r="S15" s="39"/>
      <c r="T15" s="39"/>
      <c r="U15" s="39"/>
      <c r="V15" s="39"/>
      <c r="W15" s="39"/>
      <c r="X15" s="39"/>
      <c r="Y15" s="39"/>
      <c r="Z15" s="39"/>
      <c r="AA15" s="39"/>
    </row>
    <row r="16" spans="2:27" ht="38.25" x14ac:dyDescent="0.2">
      <c r="B16" s="71">
        <v>10</v>
      </c>
      <c r="C16" s="99" t="s">
        <v>371</v>
      </c>
      <c r="D16" s="43" t="s">
        <v>290</v>
      </c>
      <c r="E16" s="43" t="s">
        <v>289</v>
      </c>
      <c r="F16" s="43">
        <v>2</v>
      </c>
      <c r="H16" s="110">
        <v>30759.169111604479</v>
      </c>
      <c r="I16" s="110">
        <v>43335.576977980745</v>
      </c>
      <c r="J16" s="110">
        <v>0</v>
      </c>
      <c r="K16" s="39"/>
      <c r="L16" s="39"/>
      <c r="M16" s="39"/>
      <c r="N16" s="39"/>
      <c r="O16" s="39"/>
      <c r="P16" s="39"/>
      <c r="Q16" s="39"/>
      <c r="R16" s="39"/>
      <c r="S16" s="39"/>
      <c r="T16" s="39"/>
      <c r="U16" s="39"/>
      <c r="V16" s="39"/>
      <c r="W16" s="39"/>
      <c r="X16" s="39"/>
      <c r="Y16" s="39"/>
      <c r="Z16" s="39"/>
      <c r="AA16" s="39"/>
    </row>
    <row r="17" spans="1:27" ht="38.25" x14ac:dyDescent="0.2">
      <c r="B17" s="71">
        <v>11</v>
      </c>
      <c r="C17" s="99" t="s">
        <v>377</v>
      </c>
      <c r="D17" s="43" t="s">
        <v>291</v>
      </c>
      <c r="E17" s="43" t="s">
        <v>289</v>
      </c>
      <c r="F17" s="43">
        <v>2</v>
      </c>
      <c r="H17" s="110">
        <v>0</v>
      </c>
      <c r="I17" s="110">
        <v>0</v>
      </c>
      <c r="J17" s="110">
        <v>0</v>
      </c>
      <c r="K17" s="39"/>
      <c r="L17" s="39"/>
      <c r="M17" s="39"/>
      <c r="N17" s="39"/>
      <c r="O17" s="39"/>
      <c r="P17" s="39"/>
      <c r="Q17" s="39"/>
      <c r="R17" s="39"/>
      <c r="S17" s="39"/>
      <c r="T17" s="39"/>
      <c r="U17" s="39"/>
      <c r="V17" s="39"/>
      <c r="W17" s="39"/>
      <c r="X17" s="39"/>
      <c r="Y17" s="39"/>
      <c r="Z17" s="39"/>
      <c r="AA17" s="39"/>
    </row>
    <row r="18" spans="1:27" ht="38.25" x14ac:dyDescent="0.2">
      <c r="B18" s="71">
        <v>12</v>
      </c>
      <c r="C18" s="99" t="s">
        <v>378</v>
      </c>
      <c r="D18" s="43" t="s">
        <v>292</v>
      </c>
      <c r="E18" s="43" t="s">
        <v>289</v>
      </c>
      <c r="F18" s="43">
        <v>2</v>
      </c>
      <c r="H18" s="110">
        <v>0</v>
      </c>
      <c r="I18" s="110">
        <v>0</v>
      </c>
      <c r="J18" s="110">
        <v>0</v>
      </c>
      <c r="K18" s="39"/>
      <c r="L18" s="39"/>
      <c r="M18" s="39"/>
      <c r="N18" s="39"/>
      <c r="O18" s="39"/>
      <c r="P18" s="39"/>
      <c r="Q18" s="39"/>
      <c r="R18" s="39"/>
      <c r="S18" s="39"/>
      <c r="T18" s="39"/>
      <c r="U18" s="39"/>
      <c r="V18" s="39"/>
      <c r="W18" s="39"/>
      <c r="X18" s="39"/>
      <c r="Y18" s="39"/>
      <c r="Z18" s="39"/>
      <c r="AA18" s="39"/>
    </row>
    <row r="19" spans="1:27" ht="38.25" x14ac:dyDescent="0.2">
      <c r="B19" s="71">
        <v>13</v>
      </c>
      <c r="C19" s="99" t="s">
        <v>379</v>
      </c>
      <c r="D19" s="43" t="s">
        <v>293</v>
      </c>
      <c r="E19" s="43" t="s">
        <v>289</v>
      </c>
      <c r="F19" s="43">
        <v>2</v>
      </c>
      <c r="H19" s="110">
        <v>0</v>
      </c>
      <c r="I19" s="110">
        <v>0</v>
      </c>
      <c r="J19" s="110">
        <v>0</v>
      </c>
      <c r="K19" s="39"/>
      <c r="L19" s="39"/>
      <c r="M19" s="39"/>
      <c r="N19" s="39"/>
      <c r="O19" s="39"/>
      <c r="P19" s="39"/>
      <c r="Q19" s="39"/>
      <c r="R19" s="39"/>
      <c r="S19" s="39"/>
      <c r="T19" s="39"/>
      <c r="U19" s="39"/>
      <c r="V19" s="39"/>
      <c r="W19" s="39"/>
      <c r="X19" s="39"/>
      <c r="Y19" s="39"/>
      <c r="Z19" s="39"/>
      <c r="AA19" s="39"/>
    </row>
    <row r="20" spans="1:27" ht="38.25" x14ac:dyDescent="0.2">
      <c r="B20" s="71">
        <v>14</v>
      </c>
      <c r="C20" s="99" t="s">
        <v>380</v>
      </c>
      <c r="D20" s="43" t="s">
        <v>294</v>
      </c>
      <c r="E20" s="43" t="s">
        <v>289</v>
      </c>
      <c r="F20" s="43">
        <v>2</v>
      </c>
      <c r="H20" s="110">
        <v>262545.28492986743</v>
      </c>
      <c r="I20" s="110">
        <v>43335.576977980745</v>
      </c>
      <c r="J20" s="110">
        <v>4692.0602006834588</v>
      </c>
      <c r="K20" s="39"/>
      <c r="L20" s="39"/>
      <c r="M20" s="39"/>
      <c r="N20" s="39"/>
      <c r="O20" s="39"/>
      <c r="P20" s="39"/>
      <c r="Q20" s="39"/>
      <c r="R20" s="39"/>
      <c r="S20" s="39"/>
      <c r="T20" s="39"/>
      <c r="U20" s="39"/>
      <c r="V20" s="39"/>
      <c r="W20" s="39"/>
      <c r="X20" s="39"/>
      <c r="Y20" s="39"/>
      <c r="Z20" s="39"/>
      <c r="AA20" s="39"/>
    </row>
    <row r="21" spans="1:27" ht="38.25" x14ac:dyDescent="0.2">
      <c r="B21" s="71">
        <v>15</v>
      </c>
      <c r="C21" s="99" t="s">
        <v>295</v>
      </c>
      <c r="D21" s="43" t="s">
        <v>296</v>
      </c>
      <c r="E21" s="43" t="s">
        <v>297</v>
      </c>
      <c r="F21" s="43">
        <v>2</v>
      </c>
      <c r="H21" s="110">
        <v>92.323779041323007</v>
      </c>
      <c r="I21" s="110">
        <f>(SUM(I15:I17)*100000)/(I14*1000)</f>
        <v>39.40758769254149</v>
      </c>
      <c r="J21" s="110">
        <v>104.53416019180813</v>
      </c>
      <c r="K21" s="39"/>
      <c r="L21" s="39"/>
      <c r="M21" s="39"/>
      <c r="N21" s="39"/>
      <c r="O21" s="39"/>
      <c r="P21" s="39"/>
      <c r="Q21" s="39"/>
      <c r="R21" s="39"/>
      <c r="S21" s="39"/>
      <c r="T21" s="39"/>
      <c r="U21" s="39"/>
      <c r="V21" s="39"/>
      <c r="W21" s="39"/>
      <c r="X21" s="39"/>
      <c r="Y21" s="39"/>
      <c r="Z21" s="39"/>
      <c r="AA21" s="39"/>
    </row>
    <row r="22" spans="1:27" ht="38.25" x14ac:dyDescent="0.2">
      <c r="B22" s="71">
        <v>16</v>
      </c>
      <c r="C22" s="99" t="s">
        <v>299</v>
      </c>
      <c r="D22" s="43" t="s">
        <v>300</v>
      </c>
      <c r="E22" s="43" t="s">
        <v>297</v>
      </c>
      <c r="F22" s="43">
        <v>2</v>
      </c>
      <c r="H22" s="110">
        <v>92.323779041323007</v>
      </c>
      <c r="I22" s="110">
        <f>(I20*100000)/(I14*1000)</f>
        <v>39.40758769254149</v>
      </c>
      <c r="J22" s="110">
        <v>104.53416019180813</v>
      </c>
      <c r="K22" s="39"/>
      <c r="L22" s="39"/>
      <c r="M22" s="39"/>
      <c r="N22" s="39"/>
      <c r="O22" s="39"/>
      <c r="P22" s="39"/>
      <c r="Q22" s="39"/>
      <c r="R22" s="39"/>
      <c r="S22" s="39"/>
      <c r="T22" s="39"/>
      <c r="U22" s="39"/>
      <c r="V22" s="39"/>
      <c r="W22" s="39"/>
      <c r="X22" s="39"/>
      <c r="Y22" s="39"/>
      <c r="Z22" s="39"/>
      <c r="AA22" s="39"/>
    </row>
    <row r="23" spans="1:27" ht="38.25" x14ac:dyDescent="0.2">
      <c r="B23" s="71">
        <v>17</v>
      </c>
      <c r="C23" s="99" t="s">
        <v>302</v>
      </c>
      <c r="D23" s="43" t="s">
        <v>303</v>
      </c>
      <c r="E23" s="43" t="s">
        <v>304</v>
      </c>
      <c r="F23" s="43" t="s">
        <v>25</v>
      </c>
      <c r="H23" s="113">
        <v>4</v>
      </c>
      <c r="I23" s="113">
        <v>4</v>
      </c>
      <c r="J23" s="113">
        <v>3</v>
      </c>
      <c r="K23" s="39"/>
      <c r="L23" s="39"/>
      <c r="M23" s="39"/>
      <c r="N23" s="39"/>
      <c r="O23" s="39"/>
      <c r="P23" s="39"/>
      <c r="Q23" s="39"/>
      <c r="R23" s="39"/>
      <c r="S23" s="39"/>
      <c r="T23" s="39"/>
      <c r="U23" s="39"/>
      <c r="V23" s="39"/>
      <c r="W23" s="39"/>
      <c r="X23" s="39"/>
      <c r="Y23" s="39"/>
      <c r="Z23" s="39"/>
      <c r="AA23" s="39"/>
    </row>
    <row r="24" spans="1:27" ht="38.25" x14ac:dyDescent="0.2">
      <c r="A24" s="5"/>
      <c r="B24" s="71">
        <v>18</v>
      </c>
      <c r="C24" s="99" t="s">
        <v>306</v>
      </c>
      <c r="D24" s="43" t="s">
        <v>307</v>
      </c>
      <c r="E24" s="43" t="s">
        <v>304</v>
      </c>
      <c r="F24" s="43" t="s">
        <v>25</v>
      </c>
      <c r="G24" s="5"/>
      <c r="H24" s="114">
        <v>4</v>
      </c>
      <c r="I24" s="114">
        <v>3</v>
      </c>
      <c r="J24" s="114">
        <v>3</v>
      </c>
      <c r="K24" s="23"/>
      <c r="L24" s="23"/>
      <c r="M24" s="23"/>
      <c r="N24" s="23"/>
      <c r="O24" s="23"/>
      <c r="P24" s="23"/>
      <c r="Q24" s="23"/>
      <c r="R24" s="23"/>
      <c r="S24" s="23"/>
      <c r="T24" s="23"/>
      <c r="U24" s="23"/>
      <c r="V24" s="23"/>
      <c r="W24" s="23"/>
      <c r="X24" s="23"/>
      <c r="Y24" s="23"/>
      <c r="Z24" s="23"/>
      <c r="AA24" s="23"/>
    </row>
    <row r="25" spans="1:27" x14ac:dyDescent="0.2"/>
    <row r="26" spans="1:27" x14ac:dyDescent="0.2"/>
    <row r="27" spans="1:27" x14ac:dyDescent="0.2"/>
    <row r="28" spans="1:27" ht="15" x14ac:dyDescent="0.25">
      <c r="B28" s="55" t="s">
        <v>335</v>
      </c>
      <c r="C28" s="26"/>
    </row>
    <row r="29" spans="1:27" x14ac:dyDescent="0.2">
      <c r="B29" s="26"/>
      <c r="C29" s="26"/>
    </row>
    <row r="30" spans="1:27" x14ac:dyDescent="0.2">
      <c r="B30" s="56"/>
      <c r="C30" s="26" t="s">
        <v>336</v>
      </c>
    </row>
    <row r="31" spans="1:27" x14ac:dyDescent="0.2">
      <c r="B31" s="26"/>
      <c r="C31" s="26"/>
    </row>
    <row r="32" spans="1:27" x14ac:dyDescent="0.2">
      <c r="B32" s="57"/>
      <c r="C32" s="26" t="s">
        <v>337</v>
      </c>
    </row>
    <row r="33" spans="2:9" x14ac:dyDescent="0.2"/>
    <row r="34" spans="2:9" x14ac:dyDescent="0.2"/>
    <row r="35" spans="2:9" x14ac:dyDescent="0.2"/>
    <row r="36" spans="2:9" s="26" customFormat="1" ht="15" x14ac:dyDescent="0.25">
      <c r="B36" s="141" t="s">
        <v>344</v>
      </c>
      <c r="C36" s="142"/>
      <c r="D36" s="142"/>
      <c r="E36" s="142"/>
      <c r="F36" s="142"/>
      <c r="G36" s="142"/>
      <c r="H36" s="142"/>
      <c r="I36" s="143"/>
    </row>
    <row r="37" spans="2:9" x14ac:dyDescent="0.2"/>
    <row r="38" spans="2:9" s="6" customFormat="1" ht="13.5" x14ac:dyDescent="0.2">
      <c r="B38" s="59" t="s">
        <v>333</v>
      </c>
      <c r="C38" s="144" t="s">
        <v>331</v>
      </c>
      <c r="D38" s="144"/>
      <c r="E38" s="144"/>
      <c r="F38" s="144"/>
      <c r="G38" s="144"/>
      <c r="H38" s="144"/>
      <c r="I38" s="144"/>
    </row>
    <row r="39" spans="2:9" s="6" customFormat="1" ht="42" customHeight="1" x14ac:dyDescent="0.2">
      <c r="B39" s="60">
        <v>1</v>
      </c>
      <c r="C39" s="137" t="s">
        <v>368</v>
      </c>
      <c r="D39" s="124"/>
      <c r="E39" s="124"/>
      <c r="F39" s="124"/>
      <c r="G39" s="124"/>
      <c r="H39" s="124"/>
      <c r="I39" s="124"/>
    </row>
    <row r="40" spans="2:9" s="6" customFormat="1" ht="25.5" customHeight="1" x14ac:dyDescent="0.2">
      <c r="B40" s="60">
        <v>2</v>
      </c>
      <c r="C40" s="137" t="s">
        <v>271</v>
      </c>
      <c r="D40" s="124"/>
      <c r="E40" s="124"/>
      <c r="F40" s="124"/>
      <c r="G40" s="124"/>
      <c r="H40" s="124"/>
      <c r="I40" s="124"/>
    </row>
    <row r="41" spans="2:9" s="6" customFormat="1" ht="27" customHeight="1" x14ac:dyDescent="0.2">
      <c r="B41" s="60">
        <v>3</v>
      </c>
      <c r="C41" s="137" t="s">
        <v>274</v>
      </c>
      <c r="D41" s="124"/>
      <c r="E41" s="124"/>
      <c r="F41" s="124"/>
      <c r="G41" s="124"/>
      <c r="H41" s="124"/>
      <c r="I41" s="124"/>
    </row>
    <row r="42" spans="2:9" s="6" customFormat="1" ht="40.5" customHeight="1" x14ac:dyDescent="0.2">
      <c r="B42" s="60">
        <v>4</v>
      </c>
      <c r="C42" s="137" t="s">
        <v>278</v>
      </c>
      <c r="D42" s="124"/>
      <c r="E42" s="124"/>
      <c r="F42" s="124"/>
      <c r="G42" s="124"/>
      <c r="H42" s="124"/>
      <c r="I42" s="124"/>
    </row>
    <row r="43" spans="2:9" s="6" customFormat="1" ht="40.5" customHeight="1" x14ac:dyDescent="0.2">
      <c r="B43" s="60">
        <v>5</v>
      </c>
      <c r="C43" s="137" t="s">
        <v>281</v>
      </c>
      <c r="D43" s="124"/>
      <c r="E43" s="124"/>
      <c r="F43" s="124"/>
      <c r="G43" s="124"/>
      <c r="H43" s="124"/>
      <c r="I43" s="124"/>
    </row>
    <row r="44" spans="2:9" s="6" customFormat="1" ht="50.65" customHeight="1" x14ac:dyDescent="0.2">
      <c r="B44" s="60">
        <v>6</v>
      </c>
      <c r="C44" s="137" t="s">
        <v>369</v>
      </c>
      <c r="D44" s="124"/>
      <c r="E44" s="124"/>
      <c r="F44" s="124"/>
      <c r="G44" s="124"/>
      <c r="H44" s="124"/>
      <c r="I44" s="124"/>
    </row>
    <row r="45" spans="2:9" s="6" customFormat="1" ht="27.4" customHeight="1" x14ac:dyDescent="0.2">
      <c r="B45" s="60">
        <v>7</v>
      </c>
      <c r="C45" s="137" t="s">
        <v>284</v>
      </c>
      <c r="D45" s="124"/>
      <c r="E45" s="124"/>
      <c r="F45" s="124"/>
      <c r="G45" s="124"/>
      <c r="H45" s="124"/>
      <c r="I45" s="124"/>
    </row>
    <row r="46" spans="2:9" s="6" customFormat="1" ht="37.15" customHeight="1" x14ac:dyDescent="0.2">
      <c r="B46" s="60">
        <v>8</v>
      </c>
      <c r="C46" s="137" t="s">
        <v>372</v>
      </c>
      <c r="D46" s="124"/>
      <c r="E46" s="124"/>
      <c r="F46" s="124"/>
      <c r="G46" s="124"/>
      <c r="H46" s="124"/>
      <c r="I46" s="124"/>
    </row>
    <row r="47" spans="2:9" s="6" customFormat="1" ht="31.5" customHeight="1" x14ac:dyDescent="0.2">
      <c r="B47" s="60">
        <v>9</v>
      </c>
      <c r="C47" s="137" t="s">
        <v>373</v>
      </c>
      <c r="D47" s="124"/>
      <c r="E47" s="124"/>
      <c r="F47" s="124"/>
      <c r="G47" s="124"/>
      <c r="H47" s="124"/>
      <c r="I47" s="124"/>
    </row>
    <row r="48" spans="2:9" s="6" customFormat="1" ht="28.9" customHeight="1" x14ac:dyDescent="0.2">
      <c r="B48" s="60">
        <v>10</v>
      </c>
      <c r="C48" s="137" t="s">
        <v>374</v>
      </c>
      <c r="D48" s="124"/>
      <c r="E48" s="124"/>
      <c r="F48" s="124"/>
      <c r="G48" s="124"/>
      <c r="H48" s="124"/>
      <c r="I48" s="124"/>
    </row>
    <row r="49" spans="2:9" s="6" customFormat="1" ht="33" customHeight="1" x14ac:dyDescent="0.2">
      <c r="B49" s="60">
        <v>11</v>
      </c>
      <c r="C49" s="137" t="s">
        <v>375</v>
      </c>
      <c r="D49" s="124"/>
      <c r="E49" s="124"/>
      <c r="F49" s="124"/>
      <c r="G49" s="124"/>
      <c r="H49" s="124"/>
      <c r="I49" s="124"/>
    </row>
    <row r="50" spans="2:9" s="6" customFormat="1" ht="59.65" customHeight="1" x14ac:dyDescent="0.2">
      <c r="B50" s="60">
        <v>12</v>
      </c>
      <c r="C50" s="137" t="s">
        <v>376</v>
      </c>
      <c r="D50" s="124"/>
      <c r="E50" s="124"/>
      <c r="F50" s="124"/>
      <c r="G50" s="124"/>
      <c r="H50" s="124"/>
      <c r="I50" s="124"/>
    </row>
    <row r="51" spans="2:9" s="6" customFormat="1" ht="25.5" customHeight="1" x14ac:dyDescent="0.2">
      <c r="B51" s="60">
        <v>13</v>
      </c>
      <c r="C51" s="137" t="s">
        <v>382</v>
      </c>
      <c r="D51" s="124"/>
      <c r="E51" s="124"/>
      <c r="F51" s="124"/>
      <c r="G51" s="124"/>
      <c r="H51" s="124"/>
      <c r="I51" s="124"/>
    </row>
    <row r="52" spans="2:9" s="6" customFormat="1" ht="25.9" customHeight="1" x14ac:dyDescent="0.2">
      <c r="B52" s="60">
        <v>14</v>
      </c>
      <c r="C52" s="137" t="s">
        <v>381</v>
      </c>
      <c r="D52" s="124"/>
      <c r="E52" s="124"/>
      <c r="F52" s="124"/>
      <c r="G52" s="124"/>
      <c r="H52" s="124"/>
      <c r="I52" s="124"/>
    </row>
    <row r="53" spans="2:9" s="6" customFormat="1" ht="22.9" customHeight="1" x14ac:dyDescent="0.2">
      <c r="B53" s="60">
        <v>15</v>
      </c>
      <c r="C53" s="137" t="s">
        <v>298</v>
      </c>
      <c r="D53" s="124"/>
      <c r="E53" s="124"/>
      <c r="F53" s="124"/>
      <c r="G53" s="124"/>
      <c r="H53" s="124"/>
      <c r="I53" s="124"/>
    </row>
    <row r="54" spans="2:9" s="6" customFormat="1" ht="28.9" customHeight="1" x14ac:dyDescent="0.2">
      <c r="B54" s="60">
        <v>16</v>
      </c>
      <c r="C54" s="137" t="s">
        <v>301</v>
      </c>
      <c r="D54" s="124"/>
      <c r="E54" s="124"/>
      <c r="F54" s="124"/>
      <c r="G54" s="124"/>
      <c r="H54" s="124"/>
      <c r="I54" s="124"/>
    </row>
    <row r="55" spans="2:9" s="6" customFormat="1" ht="41.65" customHeight="1" x14ac:dyDescent="0.2">
      <c r="B55" s="60">
        <v>17</v>
      </c>
      <c r="C55" s="137" t="s">
        <v>305</v>
      </c>
      <c r="D55" s="124"/>
      <c r="E55" s="124"/>
      <c r="F55" s="124"/>
      <c r="G55" s="124"/>
      <c r="H55" s="124"/>
      <c r="I55" s="124"/>
    </row>
    <row r="56" spans="2:9" s="6" customFormat="1" ht="58.5" customHeight="1" x14ac:dyDescent="0.2">
      <c r="B56" s="60">
        <v>18</v>
      </c>
      <c r="C56" s="137" t="s">
        <v>308</v>
      </c>
      <c r="D56" s="124"/>
      <c r="E56" s="124"/>
      <c r="F56" s="124"/>
      <c r="G56" s="124"/>
      <c r="H56" s="124"/>
      <c r="I56" s="124"/>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7" sqref="B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3" t="s">
        <v>13</v>
      </c>
      <c r="C1" s="123"/>
      <c r="D1" s="2" t="str">
        <f>'Cover sheet'!C1</f>
        <v>Northumbrian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5">
        <v>43110</v>
      </c>
      <c r="C4" s="22" t="s">
        <v>388</v>
      </c>
      <c r="D4" s="22" t="s">
        <v>389</v>
      </c>
      <c r="E4" s="23" t="s">
        <v>390</v>
      </c>
      <c r="F4" s="23"/>
    </row>
    <row r="5" spans="2:6" x14ac:dyDescent="0.2">
      <c r="B5" s="115">
        <v>43747</v>
      </c>
      <c r="C5" s="22" t="s">
        <v>388</v>
      </c>
      <c r="D5" s="22" t="s">
        <v>389</v>
      </c>
      <c r="E5" s="23" t="s">
        <v>403</v>
      </c>
      <c r="F5" s="23" t="s">
        <v>403</v>
      </c>
    </row>
    <row r="6" spans="2:6" x14ac:dyDescent="0.2">
      <c r="B6" s="115">
        <v>44890</v>
      </c>
      <c r="C6" s="22" t="s">
        <v>415</v>
      </c>
      <c r="D6" s="22" t="s">
        <v>389</v>
      </c>
      <c r="E6" s="23" t="s">
        <v>416</v>
      </c>
      <c r="F6" s="23" t="s">
        <v>417</v>
      </c>
    </row>
    <row r="7" spans="2:6" x14ac:dyDescent="0.2">
      <c r="B7" s="115">
        <v>45250</v>
      </c>
      <c r="C7" s="22" t="s">
        <v>415</v>
      </c>
      <c r="D7" s="22" t="s">
        <v>389</v>
      </c>
      <c r="E7" s="23" t="s">
        <v>418</v>
      </c>
      <c r="F7" s="23" t="s">
        <v>417</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85" zoomScaleNormal="85" workbookViewId="0">
      <pane ySplit="6" topLeftCell="A7" activePane="bottomLeft" state="frozen"/>
      <selection activeCell="E25" sqref="E25"/>
      <selection pane="bottomLeft" activeCell="C11" sqref="C11"/>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2"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5"/>
      <c r="H2" s="28"/>
    </row>
    <row r="3" spans="2:9" s="27" customFormat="1" ht="15.75" thickBot="1" x14ac:dyDescent="0.25">
      <c r="B3" s="128" t="s">
        <v>2</v>
      </c>
      <c r="C3" s="129"/>
      <c r="D3" s="130" t="str">
        <f>'Cover sheet'!C5</f>
        <v>Northumbrian Water</v>
      </c>
      <c r="E3" s="130"/>
      <c r="F3" s="130"/>
      <c r="G3" s="79"/>
      <c r="H3" s="28"/>
    </row>
    <row r="4" spans="2:9" s="27" customFormat="1" ht="19.149999999999999" customHeight="1" thickBot="1" x14ac:dyDescent="0.25">
      <c r="B4" s="128" t="s">
        <v>329</v>
      </c>
      <c r="C4" s="129"/>
      <c r="D4" s="130" t="str">
        <f>'Cover sheet'!C6</f>
        <v>Kielder</v>
      </c>
      <c r="E4" s="130"/>
      <c r="F4" s="130"/>
      <c r="G4" s="79"/>
      <c r="H4" s="28"/>
    </row>
    <row r="5" spans="2:9" s="27" customFormat="1" ht="15" thickBot="1" x14ac:dyDescent="0.25">
      <c r="B5" s="29"/>
      <c r="C5" s="29"/>
      <c r="G5" s="85"/>
      <c r="H5" s="28"/>
    </row>
    <row r="6" spans="2:9" ht="16.899999999999999" customHeight="1" thickBot="1" x14ac:dyDescent="0.25">
      <c r="B6" s="20" t="s">
        <v>333</v>
      </c>
      <c r="C6" s="21" t="s">
        <v>23</v>
      </c>
      <c r="D6" s="21" t="s">
        <v>21</v>
      </c>
      <c r="E6" s="80" t="s">
        <v>22</v>
      </c>
      <c r="F6" s="93" t="s">
        <v>332</v>
      </c>
      <c r="G6" s="86"/>
      <c r="H6" s="131" t="s">
        <v>383</v>
      </c>
      <c r="I6" s="132"/>
    </row>
    <row r="7" spans="2:9" ht="40.15" customHeight="1" x14ac:dyDescent="0.2">
      <c r="B7" s="31">
        <v>1</v>
      </c>
      <c r="C7" s="53" t="s">
        <v>24</v>
      </c>
      <c r="D7" s="53" t="s">
        <v>25</v>
      </c>
      <c r="E7" s="72" t="s">
        <v>334</v>
      </c>
      <c r="F7" s="31" t="s">
        <v>25</v>
      </c>
      <c r="G7" s="74"/>
      <c r="H7" s="116" t="s">
        <v>396</v>
      </c>
      <c r="I7" s="33" t="s">
        <v>9</v>
      </c>
    </row>
    <row r="8" spans="2:9" ht="40.15" customHeight="1" x14ac:dyDescent="0.2">
      <c r="B8" s="31">
        <v>2</v>
      </c>
      <c r="C8" s="53" t="s">
        <v>26</v>
      </c>
      <c r="D8" s="53" t="s">
        <v>25</v>
      </c>
      <c r="E8" s="72" t="s">
        <v>27</v>
      </c>
      <c r="F8" s="31">
        <v>0</v>
      </c>
      <c r="G8" s="74"/>
      <c r="H8" s="32">
        <v>45</v>
      </c>
    </row>
    <row r="9" spans="2:9" ht="40.15" customHeight="1" x14ac:dyDescent="0.2">
      <c r="B9" s="31">
        <v>3</v>
      </c>
      <c r="C9" s="53" t="s">
        <v>28</v>
      </c>
      <c r="D9" s="53" t="s">
        <v>25</v>
      </c>
      <c r="E9" s="72" t="s">
        <v>29</v>
      </c>
      <c r="F9" s="31">
        <v>0</v>
      </c>
      <c r="G9" s="74"/>
      <c r="H9" s="32">
        <v>5</v>
      </c>
    </row>
    <row r="10" spans="2:9" ht="40.15" customHeight="1" x14ac:dyDescent="0.2">
      <c r="B10" s="31">
        <v>4</v>
      </c>
      <c r="C10" s="53" t="s">
        <v>31</v>
      </c>
      <c r="D10" s="53" t="s">
        <v>25</v>
      </c>
      <c r="E10" s="72" t="s">
        <v>29</v>
      </c>
      <c r="F10" s="31">
        <v>0</v>
      </c>
      <c r="G10" s="74"/>
      <c r="H10" s="32">
        <v>24</v>
      </c>
    </row>
    <row r="11" spans="2:9" ht="40.15" customHeight="1" x14ac:dyDescent="0.2">
      <c r="B11" s="31">
        <v>5</v>
      </c>
      <c r="C11" s="53" t="s">
        <v>33</v>
      </c>
      <c r="D11" s="53" t="s">
        <v>25</v>
      </c>
      <c r="E11" s="72" t="s">
        <v>29</v>
      </c>
      <c r="F11" s="31">
        <v>0</v>
      </c>
      <c r="G11" s="74"/>
      <c r="H11" s="32">
        <v>71</v>
      </c>
    </row>
    <row r="12" spans="2:9" ht="40.15" customHeight="1" x14ac:dyDescent="0.2">
      <c r="B12" s="31">
        <v>6</v>
      </c>
      <c r="C12" s="53" t="s">
        <v>35</v>
      </c>
      <c r="D12" s="53" t="s">
        <v>25</v>
      </c>
      <c r="E12" s="72" t="s">
        <v>29</v>
      </c>
      <c r="F12" s="31">
        <v>0</v>
      </c>
      <c r="G12" s="74"/>
      <c r="H12" s="32">
        <v>0</v>
      </c>
    </row>
    <row r="13" spans="2:9" ht="40.15" customHeight="1" x14ac:dyDescent="0.2">
      <c r="B13" s="31">
        <v>7</v>
      </c>
      <c r="C13" s="53" t="s">
        <v>37</v>
      </c>
      <c r="D13" s="53" t="s">
        <v>25</v>
      </c>
      <c r="E13" s="72" t="s">
        <v>29</v>
      </c>
      <c r="F13" s="31" t="s">
        <v>25</v>
      </c>
      <c r="G13" s="74"/>
      <c r="H13" s="32">
        <v>100</v>
      </c>
    </row>
    <row r="14" spans="2:9" ht="40.15" customHeight="1" x14ac:dyDescent="0.2">
      <c r="B14" s="31">
        <v>8</v>
      </c>
      <c r="C14" s="53" t="s">
        <v>38</v>
      </c>
      <c r="D14" s="53" t="s">
        <v>25</v>
      </c>
      <c r="E14" s="72" t="s">
        <v>39</v>
      </c>
      <c r="F14" s="31">
        <v>0</v>
      </c>
      <c r="G14" s="74"/>
      <c r="H14" s="32" t="s">
        <v>393</v>
      </c>
    </row>
    <row r="15" spans="2:9" ht="40.15" customHeight="1" x14ac:dyDescent="0.2">
      <c r="B15" s="31">
        <v>9</v>
      </c>
      <c r="C15" s="53" t="s">
        <v>40</v>
      </c>
      <c r="D15" s="54" t="s">
        <v>25</v>
      </c>
      <c r="E15" s="72" t="s">
        <v>39</v>
      </c>
      <c r="F15" s="31">
        <v>0</v>
      </c>
      <c r="G15" s="74"/>
      <c r="H15" s="32" t="s">
        <v>394</v>
      </c>
    </row>
    <row r="16" spans="2:9" ht="40.15" customHeight="1" x14ac:dyDescent="0.2">
      <c r="B16" s="31">
        <v>10</v>
      </c>
      <c r="C16" s="53" t="s">
        <v>42</v>
      </c>
      <c r="D16" s="54" t="s">
        <v>25</v>
      </c>
      <c r="E16" s="87" t="s">
        <v>39</v>
      </c>
      <c r="F16" s="31">
        <v>0</v>
      </c>
      <c r="G16" s="74"/>
      <c r="H16" s="32" t="s">
        <v>395</v>
      </c>
    </row>
    <row r="17" spans="2:8" ht="40.15" customHeight="1" x14ac:dyDescent="0.2">
      <c r="B17" s="31">
        <v>11</v>
      </c>
      <c r="C17" s="53" t="s">
        <v>349</v>
      </c>
      <c r="D17" s="54" t="s">
        <v>25</v>
      </c>
      <c r="E17" s="87" t="s">
        <v>268</v>
      </c>
      <c r="F17" s="31" t="s">
        <v>25</v>
      </c>
      <c r="G17" s="74"/>
      <c r="H17" s="32" t="s">
        <v>397</v>
      </c>
    </row>
    <row r="18" spans="2:8" ht="40.15" customHeight="1" x14ac:dyDescent="0.2">
      <c r="B18" s="31">
        <v>12</v>
      </c>
      <c r="C18" s="53" t="s">
        <v>44</v>
      </c>
      <c r="D18" s="54" t="s">
        <v>45</v>
      </c>
      <c r="E18" s="87" t="s">
        <v>46</v>
      </c>
      <c r="F18" s="31">
        <v>1</v>
      </c>
      <c r="G18" s="74"/>
      <c r="H18" s="32">
        <v>0</v>
      </c>
    </row>
    <row r="19" spans="2:8" ht="40.15" customHeight="1" x14ac:dyDescent="0.2">
      <c r="B19" s="31">
        <v>13</v>
      </c>
      <c r="C19" s="53" t="s">
        <v>48</v>
      </c>
      <c r="D19" s="53" t="s">
        <v>25</v>
      </c>
      <c r="E19" s="87" t="s">
        <v>49</v>
      </c>
      <c r="F19" s="31" t="s">
        <v>25</v>
      </c>
      <c r="G19" s="74"/>
      <c r="H19" s="32" t="s">
        <v>25</v>
      </c>
    </row>
    <row r="20" spans="2:8" ht="40.15" customHeight="1" x14ac:dyDescent="0.2">
      <c r="B20" s="31">
        <v>14</v>
      </c>
      <c r="C20" s="53" t="s">
        <v>51</v>
      </c>
      <c r="D20" s="54" t="s">
        <v>25</v>
      </c>
      <c r="E20" s="87" t="s">
        <v>52</v>
      </c>
      <c r="F20" s="31" t="s">
        <v>350</v>
      </c>
      <c r="G20" s="74"/>
      <c r="H20" s="32" t="s">
        <v>398</v>
      </c>
    </row>
    <row r="21" spans="2:8" ht="40.15" customHeight="1" x14ac:dyDescent="0.2">
      <c r="B21" s="31">
        <v>15</v>
      </c>
      <c r="C21" s="53" t="s">
        <v>54</v>
      </c>
      <c r="D21" s="53" t="s">
        <v>25</v>
      </c>
      <c r="E21" s="87" t="s">
        <v>268</v>
      </c>
      <c r="F21" s="31" t="s">
        <v>25</v>
      </c>
      <c r="G21" s="74"/>
      <c r="H21" s="32" t="s">
        <v>399</v>
      </c>
    </row>
    <row r="22" spans="2:8" ht="40.15" customHeight="1" x14ac:dyDescent="0.2">
      <c r="B22" s="31">
        <v>16</v>
      </c>
      <c r="C22" s="53" t="s">
        <v>55</v>
      </c>
      <c r="D22" s="53" t="s">
        <v>25</v>
      </c>
      <c r="E22" s="87" t="s">
        <v>268</v>
      </c>
      <c r="F22" s="31" t="s">
        <v>25</v>
      </c>
      <c r="G22" s="74"/>
      <c r="H22" s="116" t="s">
        <v>400</v>
      </c>
    </row>
    <row r="23" spans="2:8" x14ac:dyDescent="0.2"/>
    <row r="24" spans="2:8" ht="13.9" customHeight="1" x14ac:dyDescent="0.2"/>
    <row r="25" spans="2:8" ht="15" x14ac:dyDescent="0.25">
      <c r="B25" s="55" t="s">
        <v>335</v>
      </c>
    </row>
    <row r="26" spans="2:8" x14ac:dyDescent="0.2"/>
    <row r="27" spans="2:8" x14ac:dyDescent="0.2">
      <c r="B27" s="56"/>
      <c r="C27" s="26" t="s">
        <v>336</v>
      </c>
    </row>
    <row r="28" spans="2:8" x14ac:dyDescent="0.2"/>
    <row r="29" spans="2:8" x14ac:dyDescent="0.2">
      <c r="B29" s="57"/>
      <c r="C29" s="26" t="s">
        <v>337</v>
      </c>
    </row>
    <row r="30" spans="2:8" x14ac:dyDescent="0.2"/>
    <row r="31" spans="2:8" x14ac:dyDescent="0.2"/>
    <row r="32" spans="2:8" x14ac:dyDescent="0.2"/>
    <row r="33" spans="1:11" s="62" customFormat="1" ht="15" x14ac:dyDescent="0.25">
      <c r="A33" s="26"/>
      <c r="B33" s="133" t="s">
        <v>338</v>
      </c>
      <c r="C33" s="134"/>
      <c r="D33" s="134"/>
      <c r="E33" s="134"/>
      <c r="F33" s="135"/>
      <c r="G33" s="81"/>
      <c r="H33" s="68"/>
      <c r="I33" s="68"/>
      <c r="J33" s="68"/>
      <c r="K33" s="69"/>
    </row>
    <row r="34" spans="1:11" s="64" customFormat="1" ht="13.9" customHeight="1" x14ac:dyDescent="0.2">
      <c r="A34" s="6"/>
      <c r="B34" s="6"/>
      <c r="C34" s="6"/>
      <c r="D34" s="6"/>
      <c r="E34" s="6"/>
      <c r="F34" s="6"/>
      <c r="H34" s="63"/>
    </row>
    <row r="35" spans="1:11" s="64" customFormat="1" ht="13.9" customHeight="1" x14ac:dyDescent="0.2">
      <c r="A35" s="6"/>
      <c r="B35" s="61" t="s">
        <v>330</v>
      </c>
      <c r="C35" s="136" t="s">
        <v>331</v>
      </c>
      <c r="D35" s="136"/>
      <c r="E35" s="136"/>
      <c r="F35" s="136"/>
      <c r="G35" s="82"/>
      <c r="H35" s="65"/>
      <c r="I35" s="65"/>
      <c r="J35" s="65"/>
      <c r="K35" s="65"/>
    </row>
    <row r="36" spans="1:11" s="67" customFormat="1" ht="73.150000000000006" customHeight="1" x14ac:dyDescent="0.2">
      <c r="A36" s="6"/>
      <c r="B36" s="60">
        <v>1</v>
      </c>
      <c r="C36" s="125" t="s">
        <v>346</v>
      </c>
      <c r="D36" s="126"/>
      <c r="E36" s="126"/>
      <c r="F36" s="127"/>
      <c r="G36" s="83"/>
      <c r="H36" s="66"/>
      <c r="I36" s="66"/>
      <c r="J36" s="66"/>
    </row>
    <row r="37" spans="1:11" s="67" customFormat="1" ht="57" customHeight="1" x14ac:dyDescent="0.2">
      <c r="A37" s="6"/>
      <c r="B37" s="60">
        <v>2</v>
      </c>
      <c r="C37" s="137" t="s">
        <v>347</v>
      </c>
      <c r="D37" s="137"/>
      <c r="E37" s="137"/>
      <c r="F37" s="137"/>
      <c r="G37" s="83"/>
    </row>
    <row r="38" spans="1:11" s="67" customFormat="1" ht="40.15" customHeight="1" x14ac:dyDescent="0.2">
      <c r="A38" s="6"/>
      <c r="B38" s="60">
        <v>3</v>
      </c>
      <c r="C38" s="137" t="s">
        <v>30</v>
      </c>
      <c r="D38" s="137"/>
      <c r="E38" s="137"/>
      <c r="F38" s="137"/>
      <c r="G38" s="83"/>
    </row>
    <row r="39" spans="1:11" s="67" customFormat="1" ht="40.15" customHeight="1" x14ac:dyDescent="0.2">
      <c r="A39" s="6"/>
      <c r="B39" s="60">
        <v>4</v>
      </c>
      <c r="C39" s="137" t="s">
        <v>32</v>
      </c>
      <c r="D39" s="137"/>
      <c r="E39" s="137"/>
      <c r="F39" s="137"/>
      <c r="G39" s="83"/>
    </row>
    <row r="40" spans="1:11" s="67" customFormat="1" ht="40.15" customHeight="1" x14ac:dyDescent="0.2">
      <c r="A40" s="6"/>
      <c r="B40" s="60">
        <v>5</v>
      </c>
      <c r="C40" s="137" t="s">
        <v>34</v>
      </c>
      <c r="D40" s="137"/>
      <c r="E40" s="137"/>
      <c r="F40" s="137"/>
      <c r="G40" s="83"/>
    </row>
    <row r="41" spans="1:11" s="67" customFormat="1" ht="40.15" customHeight="1" x14ac:dyDescent="0.2">
      <c r="A41" s="6"/>
      <c r="B41" s="60">
        <v>6</v>
      </c>
      <c r="C41" s="137" t="s">
        <v>36</v>
      </c>
      <c r="D41" s="137"/>
      <c r="E41" s="137"/>
      <c r="F41" s="137"/>
      <c r="G41" s="83"/>
    </row>
    <row r="42" spans="1:11" s="67" customFormat="1" ht="60" customHeight="1" x14ac:dyDescent="0.2">
      <c r="A42" s="6"/>
      <c r="B42" s="60">
        <v>7</v>
      </c>
      <c r="C42" s="137" t="s">
        <v>384</v>
      </c>
      <c r="D42" s="137"/>
      <c r="E42" s="137"/>
      <c r="F42" s="137"/>
      <c r="G42" s="83"/>
    </row>
    <row r="43" spans="1:11" s="67" customFormat="1" ht="66" customHeight="1" x14ac:dyDescent="0.2">
      <c r="A43" s="6"/>
      <c r="B43" s="60">
        <v>8</v>
      </c>
      <c r="C43" s="137" t="s">
        <v>348</v>
      </c>
      <c r="D43" s="137"/>
      <c r="E43" s="137"/>
      <c r="F43" s="137"/>
      <c r="G43" s="83"/>
    </row>
    <row r="44" spans="1:11" s="67" customFormat="1" ht="49.5" customHeight="1" x14ac:dyDescent="0.2">
      <c r="A44" s="6"/>
      <c r="B44" s="60">
        <v>9</v>
      </c>
      <c r="C44" s="137" t="s">
        <v>41</v>
      </c>
      <c r="D44" s="137"/>
      <c r="E44" s="137"/>
      <c r="F44" s="137"/>
      <c r="G44" s="83"/>
    </row>
    <row r="45" spans="1:11" s="67" customFormat="1" ht="47.65" customHeight="1" x14ac:dyDescent="0.2">
      <c r="A45" s="6"/>
      <c r="B45" s="60">
        <v>10</v>
      </c>
      <c r="C45" s="124" t="s">
        <v>43</v>
      </c>
      <c r="D45" s="124"/>
      <c r="E45" s="124"/>
      <c r="F45" s="124"/>
      <c r="G45" s="84"/>
    </row>
    <row r="46" spans="1:11" s="67" customFormat="1" ht="77.650000000000006" customHeight="1" x14ac:dyDescent="0.2">
      <c r="A46" s="6"/>
      <c r="B46" s="60">
        <v>11</v>
      </c>
      <c r="C46" s="124" t="s">
        <v>385</v>
      </c>
      <c r="D46" s="124"/>
      <c r="E46" s="124"/>
      <c r="F46" s="124"/>
      <c r="G46" s="84"/>
    </row>
    <row r="47" spans="1:11" s="67" customFormat="1" ht="40.15" customHeight="1" x14ac:dyDescent="0.2">
      <c r="A47" s="6"/>
      <c r="B47" s="60">
        <v>12</v>
      </c>
      <c r="C47" s="124" t="s">
        <v>47</v>
      </c>
      <c r="D47" s="124"/>
      <c r="E47" s="124"/>
      <c r="F47" s="124"/>
      <c r="G47" s="84"/>
    </row>
    <row r="48" spans="1:11" s="67" customFormat="1" ht="40.15" customHeight="1" x14ac:dyDescent="0.2">
      <c r="A48" s="6"/>
      <c r="B48" s="60">
        <v>13</v>
      </c>
      <c r="C48" s="124" t="s">
        <v>50</v>
      </c>
      <c r="D48" s="124"/>
      <c r="E48" s="124"/>
      <c r="F48" s="124"/>
      <c r="G48" s="84"/>
    </row>
    <row r="49" spans="1:7" s="67" customFormat="1" ht="47.65" customHeight="1" x14ac:dyDescent="0.2">
      <c r="A49" s="6"/>
      <c r="B49" s="60">
        <v>14</v>
      </c>
      <c r="C49" s="124" t="s">
        <v>53</v>
      </c>
      <c r="D49" s="124"/>
      <c r="E49" s="124"/>
      <c r="F49" s="124"/>
      <c r="G49" s="84"/>
    </row>
    <row r="50" spans="1:7" s="67" customFormat="1" ht="91.15" customHeight="1" x14ac:dyDescent="0.2">
      <c r="A50" s="6"/>
      <c r="B50" s="60">
        <v>15</v>
      </c>
      <c r="C50" s="124" t="s">
        <v>386</v>
      </c>
      <c r="D50" s="124"/>
      <c r="E50" s="124"/>
      <c r="F50" s="124"/>
      <c r="G50" s="84"/>
    </row>
    <row r="51" spans="1:7" s="67" customFormat="1" ht="149.65" customHeight="1" x14ac:dyDescent="0.2">
      <c r="A51" s="6"/>
      <c r="B51" s="60">
        <v>16</v>
      </c>
      <c r="C51" s="124" t="s">
        <v>387</v>
      </c>
      <c r="D51" s="124"/>
      <c r="E51" s="124"/>
      <c r="F51" s="124"/>
      <c r="G51" s="84"/>
    </row>
    <row r="52" spans="1:7" x14ac:dyDescent="0.2"/>
    <row r="53" spans="1:7" x14ac:dyDescent="0.2">
      <c r="B53" s="133" t="s">
        <v>364</v>
      </c>
      <c r="C53" s="134"/>
      <c r="D53" s="134"/>
      <c r="E53" s="134"/>
      <c r="F53" s="135"/>
    </row>
    <row r="54" spans="1:7" ht="15" thickBot="1" x14ac:dyDescent="0.25"/>
    <row r="55" spans="1:7" ht="15" thickBot="1" x14ac:dyDescent="0.25">
      <c r="B55" s="88" t="s">
        <v>333</v>
      </c>
      <c r="C55" s="89" t="s">
        <v>351</v>
      </c>
      <c r="D55" s="89" t="s">
        <v>352</v>
      </c>
    </row>
    <row r="56" spans="1:7" ht="51.75" thickBot="1" x14ac:dyDescent="0.25">
      <c r="B56" s="90">
        <v>1</v>
      </c>
      <c r="C56" s="91" t="s">
        <v>353</v>
      </c>
      <c r="D56" s="91" t="s">
        <v>357</v>
      </c>
    </row>
    <row r="57" spans="1:7" ht="64.5" thickBot="1" x14ac:dyDescent="0.25">
      <c r="B57" s="90">
        <v>2</v>
      </c>
      <c r="C57" s="91" t="s">
        <v>354</v>
      </c>
      <c r="D57" s="91" t="s">
        <v>358</v>
      </c>
    </row>
    <row r="58" spans="1:7" ht="90" thickBot="1" x14ac:dyDescent="0.25">
      <c r="B58" s="90">
        <v>3</v>
      </c>
      <c r="C58" s="91" t="s">
        <v>359</v>
      </c>
      <c r="D58" s="91" t="s">
        <v>361</v>
      </c>
    </row>
    <row r="59" spans="1:7" ht="128.25" thickBot="1" x14ac:dyDescent="0.25">
      <c r="B59" s="90">
        <v>4</v>
      </c>
      <c r="C59" s="91" t="s">
        <v>360</v>
      </c>
      <c r="D59" s="91" t="s">
        <v>362</v>
      </c>
    </row>
    <row r="60" spans="1:7" ht="39" thickBot="1" x14ac:dyDescent="0.25">
      <c r="B60" s="90">
        <v>5</v>
      </c>
      <c r="C60" s="91" t="s">
        <v>355</v>
      </c>
      <c r="D60" s="91" t="s">
        <v>363</v>
      </c>
    </row>
    <row r="61" spans="1:7" x14ac:dyDescent="0.2"/>
    <row r="62" spans="1:7" ht="38.25" x14ac:dyDescent="0.2">
      <c r="C62" s="92"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K12" sqref="K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28" t="s">
        <v>2</v>
      </c>
      <c r="C3" s="148"/>
      <c r="D3" s="145" t="str">
        <f>'Cover sheet'!C5</f>
        <v>Northumbrian Water</v>
      </c>
      <c r="E3" s="146"/>
      <c r="F3" s="147"/>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28" t="s">
        <v>329</v>
      </c>
      <c r="C4" s="148"/>
      <c r="D4" s="145" t="str">
        <f>'Cover sheet'!C6</f>
        <v>Kielder</v>
      </c>
      <c r="E4" s="146"/>
      <c r="F4" s="147"/>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20" t="s">
        <v>333</v>
      </c>
      <c r="C6" s="20" t="s">
        <v>20</v>
      </c>
      <c r="D6" s="21" t="s">
        <v>21</v>
      </c>
      <c r="E6" s="21" t="s">
        <v>22</v>
      </c>
      <c r="F6" s="93"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6">
        <v>1</v>
      </c>
      <c r="C7" s="94" t="s">
        <v>366</v>
      </c>
      <c r="D7" s="37" t="s">
        <v>141</v>
      </c>
      <c r="E7" s="37" t="s">
        <v>46</v>
      </c>
      <c r="F7" s="37">
        <v>2</v>
      </c>
      <c r="G7" s="38"/>
      <c r="H7" s="101">
        <v>836</v>
      </c>
      <c r="I7" s="101">
        <v>836</v>
      </c>
      <c r="J7" s="101">
        <v>836</v>
      </c>
      <c r="K7" s="101">
        <v>836</v>
      </c>
      <c r="L7" s="101">
        <v>836</v>
      </c>
      <c r="M7" s="101">
        <v>836</v>
      </c>
      <c r="N7" s="101">
        <v>836</v>
      </c>
      <c r="O7" s="101">
        <v>836</v>
      </c>
      <c r="P7" s="101">
        <v>836</v>
      </c>
      <c r="Q7" s="101">
        <v>836</v>
      </c>
      <c r="R7" s="101">
        <v>836</v>
      </c>
      <c r="S7" s="101">
        <v>836</v>
      </c>
      <c r="T7" s="101">
        <v>836</v>
      </c>
      <c r="U7" s="101">
        <v>836</v>
      </c>
      <c r="V7" s="101">
        <v>836</v>
      </c>
      <c r="W7" s="101">
        <v>836</v>
      </c>
      <c r="X7" s="101">
        <v>836</v>
      </c>
      <c r="Y7" s="101">
        <v>836</v>
      </c>
      <c r="Z7" s="101">
        <v>836</v>
      </c>
      <c r="AA7" s="101">
        <v>836</v>
      </c>
      <c r="AB7" s="101">
        <v>836</v>
      </c>
      <c r="AC7" s="101">
        <v>836</v>
      </c>
      <c r="AD7" s="101">
        <v>836</v>
      </c>
      <c r="AE7" s="101">
        <v>836</v>
      </c>
      <c r="AF7" s="101">
        <v>836</v>
      </c>
      <c r="AG7" s="101">
        <v>836</v>
      </c>
      <c r="AH7" s="101">
        <v>836</v>
      </c>
      <c r="AI7" s="101">
        <v>836</v>
      </c>
      <c r="AJ7" s="101">
        <v>836</v>
      </c>
      <c r="AK7" s="101">
        <v>836</v>
      </c>
      <c r="AL7" s="101">
        <v>836</v>
      </c>
      <c r="AM7" s="101">
        <v>836</v>
      </c>
      <c r="AN7" s="101">
        <v>836</v>
      </c>
      <c r="AO7" s="101">
        <v>836</v>
      </c>
      <c r="AP7" s="101">
        <v>836</v>
      </c>
      <c r="AQ7" s="101">
        <v>836</v>
      </c>
      <c r="AR7" s="101">
        <v>836</v>
      </c>
      <c r="AS7" s="101">
        <v>836</v>
      </c>
      <c r="AT7" s="101">
        <v>836</v>
      </c>
      <c r="AU7" s="101">
        <v>836</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7">
        <f>B7+1</f>
        <v>2</v>
      </c>
      <c r="C8" s="95" t="s">
        <v>365</v>
      </c>
      <c r="D8" s="42" t="s">
        <v>143</v>
      </c>
      <c r="E8" s="43" t="s">
        <v>46</v>
      </c>
      <c r="F8" s="43">
        <v>2</v>
      </c>
      <c r="G8" s="38"/>
      <c r="H8" s="101">
        <v>-4.0217142857142854</v>
      </c>
      <c r="I8" s="101">
        <v>-6.032571428571428</v>
      </c>
      <c r="J8" s="101">
        <v>-8.0434285714285707</v>
      </c>
      <c r="K8" s="101">
        <v>-10.054285714285712</v>
      </c>
      <c r="L8" s="101">
        <v>-12.065142857142854</v>
      </c>
      <c r="M8" s="101">
        <v>-14.075999999999999</v>
      </c>
      <c r="N8" s="101">
        <v>-14.352</v>
      </c>
      <c r="O8" s="101">
        <v>-14.628</v>
      </c>
      <c r="P8" s="101">
        <v>-14.904</v>
      </c>
      <c r="Q8" s="101">
        <v>-15.18</v>
      </c>
      <c r="R8" s="101">
        <v>-15.455999999999998</v>
      </c>
      <c r="S8" s="101">
        <v>-15.731999999999999</v>
      </c>
      <c r="T8" s="101">
        <v>-16.007999999999999</v>
      </c>
      <c r="U8" s="101">
        <v>-16.283999999999999</v>
      </c>
      <c r="V8" s="101">
        <v>-16.559999999999999</v>
      </c>
      <c r="W8" s="101">
        <v>-16.835999999999999</v>
      </c>
      <c r="X8" s="101">
        <v>-17.111999999999998</v>
      </c>
      <c r="Y8" s="101">
        <v>-17.388000000000002</v>
      </c>
      <c r="Z8" s="101">
        <v>-17.663999999999998</v>
      </c>
      <c r="AA8" s="101">
        <v>-17.940000000000001</v>
      </c>
      <c r="AB8" s="101">
        <v>-18.215999999999998</v>
      </c>
      <c r="AC8" s="101">
        <v>-18.492000000000001</v>
      </c>
      <c r="AD8" s="101">
        <v>-18.768000000000001</v>
      </c>
      <c r="AE8" s="101">
        <v>-19.044</v>
      </c>
      <c r="AF8" s="101">
        <v>-19.32</v>
      </c>
      <c r="AG8" s="101">
        <v>-19.596</v>
      </c>
      <c r="AH8" s="101">
        <v>-19.872</v>
      </c>
      <c r="AI8" s="101">
        <v>-20.148</v>
      </c>
      <c r="AJ8" s="101">
        <v>-20.423999999999999</v>
      </c>
      <c r="AK8" s="101">
        <v>-20.7</v>
      </c>
      <c r="AL8" s="101">
        <v>-20.975999999999999</v>
      </c>
      <c r="AM8" s="101">
        <v>-21.251999999999999</v>
      </c>
      <c r="AN8" s="101">
        <v>-21.527999999999999</v>
      </c>
      <c r="AO8" s="101">
        <v>-21.803999999999998</v>
      </c>
      <c r="AP8" s="101">
        <v>-22.080000000000002</v>
      </c>
      <c r="AQ8" s="101">
        <v>-22.355999999999998</v>
      </c>
      <c r="AR8" s="101">
        <v>-22.632000000000001</v>
      </c>
      <c r="AS8" s="101">
        <v>-22.907999999999998</v>
      </c>
      <c r="AT8" s="101">
        <v>-23.184000000000001</v>
      </c>
      <c r="AU8" s="101">
        <v>-23.459999999999997</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7">
        <f t="shared" ref="B9:B12" si="0">B8+1</f>
        <v>3</v>
      </c>
      <c r="C9" s="95" t="s">
        <v>145</v>
      </c>
      <c r="D9" s="42" t="s">
        <v>146</v>
      </c>
      <c r="E9" s="43" t="s">
        <v>46</v>
      </c>
      <c r="F9" s="43">
        <v>2</v>
      </c>
      <c r="G9" s="38"/>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I9" s="101">
        <v>0</v>
      </c>
      <c r="AJ9" s="101">
        <v>0</v>
      </c>
      <c r="AK9" s="101">
        <v>0</v>
      </c>
      <c r="AL9" s="101">
        <v>0</v>
      </c>
      <c r="AM9" s="101">
        <v>0</v>
      </c>
      <c r="AN9" s="101">
        <v>0</v>
      </c>
      <c r="AO9" s="101">
        <v>0</v>
      </c>
      <c r="AP9" s="101">
        <v>0</v>
      </c>
      <c r="AQ9" s="101">
        <v>0</v>
      </c>
      <c r="AR9" s="101">
        <v>0</v>
      </c>
      <c r="AS9" s="101">
        <v>0</v>
      </c>
      <c r="AT9" s="101">
        <v>0</v>
      </c>
      <c r="AU9" s="101">
        <v>0</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7">
        <f t="shared" si="0"/>
        <v>4</v>
      </c>
      <c r="C10" s="95" t="s">
        <v>148</v>
      </c>
      <c r="D10" s="42" t="s">
        <v>149</v>
      </c>
      <c r="E10" s="43" t="s">
        <v>46</v>
      </c>
      <c r="F10" s="43">
        <v>2</v>
      </c>
      <c r="G10" s="38"/>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7">
        <f t="shared" si="0"/>
        <v>5</v>
      </c>
      <c r="C11" s="95" t="s">
        <v>151</v>
      </c>
      <c r="D11" s="42" t="s">
        <v>152</v>
      </c>
      <c r="E11" s="43" t="s">
        <v>46</v>
      </c>
      <c r="F11" s="43">
        <v>2</v>
      </c>
      <c r="G11" s="38"/>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7">
        <f t="shared" si="0"/>
        <v>6</v>
      </c>
      <c r="C12" s="95" t="s">
        <v>154</v>
      </c>
      <c r="D12" s="42" t="s">
        <v>155</v>
      </c>
      <c r="E12" s="43" t="s">
        <v>46</v>
      </c>
      <c r="F12" s="43">
        <v>2</v>
      </c>
      <c r="G12" s="38"/>
      <c r="H12" s="102" t="s">
        <v>404</v>
      </c>
      <c r="I12" s="102" t="s">
        <v>404</v>
      </c>
      <c r="J12" s="102" t="s">
        <v>404</v>
      </c>
      <c r="K12" s="102" t="s">
        <v>404</v>
      </c>
      <c r="L12" s="102" t="s">
        <v>404</v>
      </c>
      <c r="M12" s="102" t="s">
        <v>404</v>
      </c>
      <c r="N12" s="102" t="s">
        <v>404</v>
      </c>
      <c r="O12" s="102" t="s">
        <v>404</v>
      </c>
      <c r="P12" s="102" t="s">
        <v>404</v>
      </c>
      <c r="Q12" s="102" t="s">
        <v>404</v>
      </c>
      <c r="R12" s="102" t="s">
        <v>404</v>
      </c>
      <c r="S12" s="102" t="s">
        <v>404</v>
      </c>
      <c r="T12" s="102" t="s">
        <v>404</v>
      </c>
      <c r="U12" s="102" t="s">
        <v>404</v>
      </c>
      <c r="V12" s="102" t="s">
        <v>404</v>
      </c>
      <c r="W12" s="102" t="s">
        <v>404</v>
      </c>
      <c r="X12" s="102" t="s">
        <v>404</v>
      </c>
      <c r="Y12" s="102" t="s">
        <v>404</v>
      </c>
      <c r="Z12" s="102" t="s">
        <v>404</v>
      </c>
      <c r="AA12" s="102" t="s">
        <v>404</v>
      </c>
      <c r="AB12" s="102" t="s">
        <v>404</v>
      </c>
      <c r="AC12" s="102" t="s">
        <v>404</v>
      </c>
      <c r="AD12" s="102" t="s">
        <v>404</v>
      </c>
      <c r="AE12" s="102" t="s">
        <v>404</v>
      </c>
      <c r="AF12" s="102" t="s">
        <v>404</v>
      </c>
      <c r="AG12" s="102" t="s">
        <v>404</v>
      </c>
      <c r="AH12" s="102" t="s">
        <v>404</v>
      </c>
      <c r="AI12" s="102" t="s">
        <v>404</v>
      </c>
      <c r="AJ12" s="102" t="s">
        <v>404</v>
      </c>
      <c r="AK12" s="102" t="s">
        <v>404</v>
      </c>
      <c r="AL12" s="102" t="s">
        <v>404</v>
      </c>
      <c r="AM12" s="102" t="s">
        <v>404</v>
      </c>
      <c r="AN12" s="102" t="s">
        <v>404</v>
      </c>
      <c r="AO12" s="102" t="s">
        <v>404</v>
      </c>
      <c r="AP12" s="102" t="s">
        <v>404</v>
      </c>
      <c r="AQ12" s="102" t="s">
        <v>404</v>
      </c>
      <c r="AR12" s="102" t="s">
        <v>404</v>
      </c>
      <c r="AS12" s="102" t="s">
        <v>404</v>
      </c>
      <c r="AT12" s="102" t="s">
        <v>404</v>
      </c>
      <c r="AU12" s="102" t="s">
        <v>404</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5" t="s">
        <v>335</v>
      </c>
      <c r="C16" s="26"/>
    </row>
    <row r="17" spans="2:9" x14ac:dyDescent="0.2">
      <c r="B17" s="26"/>
      <c r="C17" s="26"/>
    </row>
    <row r="18" spans="2:9" x14ac:dyDescent="0.2">
      <c r="B18" s="56"/>
      <c r="C18" s="26" t="s">
        <v>336</v>
      </c>
    </row>
    <row r="19" spans="2:9" x14ac:dyDescent="0.2">
      <c r="B19" s="26"/>
      <c r="C19" s="26"/>
    </row>
    <row r="20" spans="2:9" x14ac:dyDescent="0.2">
      <c r="B20" s="57"/>
      <c r="C20" s="26" t="s">
        <v>337</v>
      </c>
    </row>
    <row r="21" spans="2:9" x14ac:dyDescent="0.2"/>
    <row r="22" spans="2:9" x14ac:dyDescent="0.2"/>
    <row r="23" spans="2:9" x14ac:dyDescent="0.2"/>
    <row r="24" spans="2:9" s="26" customFormat="1" x14ac:dyDescent="0.2">
      <c r="B24" s="141" t="s">
        <v>339</v>
      </c>
      <c r="C24" s="142"/>
      <c r="D24" s="142"/>
      <c r="E24" s="142"/>
      <c r="F24" s="142"/>
      <c r="G24" s="142"/>
      <c r="H24" s="142"/>
      <c r="I24" s="143"/>
    </row>
    <row r="25" spans="2:9" x14ac:dyDescent="0.2"/>
    <row r="26" spans="2:9" s="6" customFormat="1" ht="12.75" x14ac:dyDescent="0.2">
      <c r="B26" s="59" t="s">
        <v>333</v>
      </c>
      <c r="C26" s="144" t="s">
        <v>331</v>
      </c>
      <c r="D26" s="144"/>
      <c r="E26" s="144"/>
      <c r="F26" s="144"/>
      <c r="G26" s="144"/>
      <c r="H26" s="144"/>
      <c r="I26" s="144"/>
    </row>
    <row r="27" spans="2:9" s="6" customFormat="1" ht="76.150000000000006" customHeight="1" x14ac:dyDescent="0.2">
      <c r="B27" s="60">
        <v>1</v>
      </c>
      <c r="C27" s="138" t="s">
        <v>142</v>
      </c>
      <c r="D27" s="139"/>
      <c r="E27" s="139"/>
      <c r="F27" s="139"/>
      <c r="G27" s="139"/>
      <c r="H27" s="139"/>
      <c r="I27" s="139"/>
    </row>
    <row r="28" spans="2:9" s="6" customFormat="1" ht="55.9" customHeight="1" x14ac:dyDescent="0.2">
      <c r="B28" s="60">
        <f>B27+1</f>
        <v>2</v>
      </c>
      <c r="C28" s="138" t="s">
        <v>144</v>
      </c>
      <c r="D28" s="139"/>
      <c r="E28" s="139"/>
      <c r="F28" s="139"/>
      <c r="G28" s="139"/>
      <c r="H28" s="139"/>
      <c r="I28" s="139"/>
    </row>
    <row r="29" spans="2:9" s="6" customFormat="1" ht="58.15" customHeight="1" x14ac:dyDescent="0.2">
      <c r="B29" s="60">
        <f t="shared" ref="B29:B32" si="1">B28+1</f>
        <v>3</v>
      </c>
      <c r="C29" s="138" t="s">
        <v>147</v>
      </c>
      <c r="D29" s="139"/>
      <c r="E29" s="139"/>
      <c r="F29" s="139"/>
      <c r="G29" s="139"/>
      <c r="H29" s="139"/>
      <c r="I29" s="139"/>
    </row>
    <row r="30" spans="2:9" s="6" customFormat="1" ht="41.65" customHeight="1" x14ac:dyDescent="0.2">
      <c r="B30" s="60">
        <f t="shared" si="1"/>
        <v>4</v>
      </c>
      <c r="C30" s="138" t="s">
        <v>150</v>
      </c>
      <c r="D30" s="139"/>
      <c r="E30" s="139"/>
      <c r="F30" s="139"/>
      <c r="G30" s="139"/>
      <c r="H30" s="139"/>
      <c r="I30" s="139"/>
    </row>
    <row r="31" spans="2:9" s="6" customFormat="1" ht="94.9" customHeight="1" x14ac:dyDescent="0.2">
      <c r="B31" s="60">
        <f t="shared" si="1"/>
        <v>5</v>
      </c>
      <c r="C31" s="138" t="s">
        <v>153</v>
      </c>
      <c r="D31" s="139"/>
      <c r="E31" s="139"/>
      <c r="F31" s="139"/>
      <c r="G31" s="139"/>
      <c r="H31" s="139"/>
      <c r="I31" s="139"/>
    </row>
    <row r="32" spans="2:9" s="6" customFormat="1" ht="82.5" customHeight="1" x14ac:dyDescent="0.2">
      <c r="B32" s="60">
        <f t="shared" si="1"/>
        <v>6</v>
      </c>
      <c r="C32" s="138" t="s">
        <v>156</v>
      </c>
      <c r="D32" s="139"/>
      <c r="E32" s="139"/>
      <c r="F32" s="139"/>
      <c r="G32" s="139"/>
      <c r="H32" s="139"/>
      <c r="I32" s="139"/>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J11" sqref="J1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50" t="s">
        <v>157</v>
      </c>
      <c r="C1" s="150"/>
      <c r="D1" s="150"/>
      <c r="E1" s="150"/>
      <c r="F1" s="150"/>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28" t="s">
        <v>2</v>
      </c>
      <c r="C3" s="148"/>
      <c r="D3" s="145" t="str">
        <f>'Cover sheet'!C5</f>
        <v>Northumbrian Water</v>
      </c>
      <c r="E3" s="146"/>
      <c r="F3" s="147"/>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1" t="s">
        <v>329</v>
      </c>
      <c r="C4" s="152"/>
      <c r="D4" s="145" t="str">
        <f>'Cover sheet'!C6</f>
        <v>Kielder</v>
      </c>
      <c r="E4" s="146"/>
      <c r="F4" s="147"/>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159</v>
      </c>
      <c r="E7" s="37" t="s">
        <v>46</v>
      </c>
      <c r="F7" s="98">
        <v>2</v>
      </c>
      <c r="G7" s="45"/>
      <c r="H7" s="101">
        <v>139.9157030582428</v>
      </c>
      <c r="I7" s="101">
        <v>139.97730153799057</v>
      </c>
      <c r="J7" s="101">
        <v>140.06787645816803</v>
      </c>
      <c r="K7" s="101">
        <v>140.12187606096268</v>
      </c>
      <c r="L7" s="101">
        <v>140.33719164133072</v>
      </c>
      <c r="M7" s="101">
        <v>140.41147017478943</v>
      </c>
      <c r="N7" s="101">
        <v>140.48638957738876</v>
      </c>
      <c r="O7" s="101">
        <v>140.55831825733185</v>
      </c>
      <c r="P7" s="101">
        <v>140.73498326539993</v>
      </c>
      <c r="Q7" s="101">
        <v>140.93435335159302</v>
      </c>
      <c r="R7" s="101">
        <v>141.13148039579391</v>
      </c>
      <c r="S7" s="101">
        <v>141.29602992534637</v>
      </c>
      <c r="T7" s="101">
        <v>141.43712669610977</v>
      </c>
      <c r="U7" s="101">
        <v>141.57727742195129</v>
      </c>
      <c r="V7" s="101">
        <v>141.73795121908188</v>
      </c>
      <c r="W7" s="101">
        <v>141.90008991956711</v>
      </c>
      <c r="X7" s="101">
        <v>142.06517350673676</v>
      </c>
      <c r="Y7" s="101">
        <v>142.2257404923439</v>
      </c>
      <c r="Z7" s="101">
        <v>142.32937693595886</v>
      </c>
      <c r="AA7" s="101">
        <v>142.45704597234726</v>
      </c>
      <c r="AB7" s="101">
        <v>142.61744511127472</v>
      </c>
      <c r="AC7" s="101">
        <v>142.77377015352249</v>
      </c>
      <c r="AD7" s="101">
        <v>142.90088987350464</v>
      </c>
      <c r="AE7" s="101">
        <v>142.96886652708054</v>
      </c>
      <c r="AF7" s="101">
        <v>143.131707072258</v>
      </c>
      <c r="AG7" s="101">
        <v>143.29032093286514</v>
      </c>
      <c r="AH7" s="101">
        <v>143.4768431186676</v>
      </c>
      <c r="AI7" s="101">
        <v>143.63150501251221</v>
      </c>
      <c r="AJ7" s="101">
        <v>143.79126328229904</v>
      </c>
      <c r="AK7" s="101">
        <v>143.89203107357025</v>
      </c>
      <c r="AL7" s="101">
        <v>144.01986795663834</v>
      </c>
      <c r="AM7" s="101">
        <v>144.14419531822205</v>
      </c>
      <c r="AN7" s="101">
        <v>144.33070224523544</v>
      </c>
      <c r="AO7" s="101">
        <v>144.48559296131134</v>
      </c>
      <c r="AP7" s="101">
        <v>144.55672818422318</v>
      </c>
      <c r="AQ7" s="101">
        <v>144.70861291885376</v>
      </c>
      <c r="AR7" s="101">
        <v>144.83809775114059</v>
      </c>
      <c r="AS7" s="101">
        <v>144.96408832073212</v>
      </c>
      <c r="AT7" s="101">
        <v>145.11723959445953</v>
      </c>
      <c r="AU7" s="101">
        <v>145.26649981737137</v>
      </c>
      <c r="AV7" s="101"/>
      <c r="AW7" s="101"/>
      <c r="AX7" s="101"/>
      <c r="AY7" s="101"/>
      <c r="AZ7" s="101"/>
      <c r="BA7" s="101"/>
      <c r="BB7" s="101"/>
      <c r="BC7" s="101"/>
      <c r="BD7" s="101"/>
      <c r="BE7" s="101"/>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1">
        <v>2</v>
      </c>
      <c r="C8" s="30" t="s">
        <v>161</v>
      </c>
      <c r="D8" s="31" t="s">
        <v>162</v>
      </c>
      <c r="E8" s="31" t="s">
        <v>46</v>
      </c>
      <c r="F8" s="31">
        <v>2</v>
      </c>
      <c r="G8" s="45"/>
      <c r="H8" s="101">
        <v>4.3878000527620316</v>
      </c>
      <c r="I8" s="101">
        <v>4.2384477704763412</v>
      </c>
      <c r="J8" s="101">
        <v>4.0890959650278091</v>
      </c>
      <c r="K8" s="101">
        <v>3.9397441446781158</v>
      </c>
      <c r="L8" s="101">
        <v>3.7903921008110046</v>
      </c>
      <c r="M8" s="101">
        <v>3.6410400569438934</v>
      </c>
      <c r="N8" s="101">
        <v>3.491687998175621</v>
      </c>
      <c r="O8" s="101">
        <v>3.3423359543085098</v>
      </c>
      <c r="P8" s="101">
        <v>3.1929839104413986</v>
      </c>
      <c r="Q8" s="101">
        <v>3.0436320975422859</v>
      </c>
      <c r="R8" s="101">
        <v>2.9242799803614616</v>
      </c>
      <c r="S8" s="101">
        <v>2.8049281015992165</v>
      </c>
      <c r="T8" s="101">
        <v>2.6855759918689728</v>
      </c>
      <c r="U8" s="101">
        <v>2.5662241131067276</v>
      </c>
      <c r="V8" s="101">
        <v>2.4468719959259033</v>
      </c>
      <c r="W8" s="101">
        <v>2.3575200513005257</v>
      </c>
      <c r="X8" s="101">
        <v>2.268168106675148</v>
      </c>
      <c r="Y8" s="101">
        <v>2.1788159236311913</v>
      </c>
      <c r="Z8" s="101">
        <v>2.0894639790058136</v>
      </c>
      <c r="AA8" s="101">
        <v>2.0001120269298553</v>
      </c>
      <c r="AB8" s="101">
        <v>1.9107599630951881</v>
      </c>
      <c r="AC8" s="101">
        <v>1.8214080184698105</v>
      </c>
      <c r="AD8" s="101">
        <v>1.7320559546351433</v>
      </c>
      <c r="AE8" s="101">
        <v>1.6427040100097656</v>
      </c>
      <c r="AF8" s="101">
        <v>1.5533519461750984</v>
      </c>
      <c r="AG8" s="101">
        <v>1.4640000015497208</v>
      </c>
      <c r="AH8" s="101">
        <v>1.3746480531990528</v>
      </c>
      <c r="AI8" s="101">
        <v>1.2852959893643856</v>
      </c>
      <c r="AJ8" s="101">
        <v>1.1959440447390079</v>
      </c>
      <c r="AK8" s="101">
        <v>1.1065919809043407</v>
      </c>
      <c r="AL8" s="101">
        <v>1.0172400362789631</v>
      </c>
      <c r="AM8" s="101">
        <v>0.92788796871900558</v>
      </c>
      <c r="AN8" s="101">
        <v>0.83853602409362793</v>
      </c>
      <c r="AO8" s="101">
        <v>0.7491840198636055</v>
      </c>
      <c r="AP8" s="101">
        <v>0.65983201563358307</v>
      </c>
      <c r="AQ8" s="101">
        <v>0.57048000954091549</v>
      </c>
      <c r="AR8" s="101">
        <v>0.48112800531089306</v>
      </c>
      <c r="AS8" s="101">
        <v>0.39177599921822548</v>
      </c>
      <c r="AT8" s="101">
        <v>0.30242399498820305</v>
      </c>
      <c r="AU8" s="101">
        <v>0.21307200472801924</v>
      </c>
      <c r="AV8" s="101"/>
      <c r="AW8" s="101"/>
      <c r="AX8" s="101"/>
      <c r="AY8" s="101"/>
      <c r="AZ8" s="101"/>
      <c r="BA8" s="101"/>
      <c r="BB8" s="101"/>
      <c r="BC8" s="101"/>
      <c r="BD8" s="101"/>
      <c r="BE8" s="101"/>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1">
        <v>3</v>
      </c>
      <c r="C9" s="30" t="s">
        <v>164</v>
      </c>
      <c r="D9" s="31" t="s">
        <v>165</v>
      </c>
      <c r="E9" s="31" t="s">
        <v>46</v>
      </c>
      <c r="F9" s="31">
        <v>2</v>
      </c>
      <c r="G9" s="45"/>
      <c r="H9" s="101">
        <v>112.04595947265625</v>
      </c>
      <c r="I9" s="101">
        <v>116.67843627929688</v>
      </c>
      <c r="J9" s="101">
        <v>121.52287292480469</v>
      </c>
      <c r="K9" s="101">
        <v>126.3153076171875</v>
      </c>
      <c r="L9" s="101">
        <v>131.09426879882813</v>
      </c>
      <c r="M9" s="101">
        <v>135.93092346191406</v>
      </c>
      <c r="N9" s="101">
        <v>140.65853881835938</v>
      </c>
      <c r="O9" s="101">
        <v>145.36061096191406</v>
      </c>
      <c r="P9" s="101">
        <v>150.093505859375</v>
      </c>
      <c r="Q9" s="101">
        <v>154.77830505371094</v>
      </c>
      <c r="R9" s="101">
        <v>159.10580444335938</v>
      </c>
      <c r="S9" s="101">
        <v>162.90266418457031</v>
      </c>
      <c r="T9" s="101">
        <v>166.76579284667969</v>
      </c>
      <c r="U9" s="101">
        <v>170.83546447753906</v>
      </c>
      <c r="V9" s="101">
        <v>174.93020629882813</v>
      </c>
      <c r="W9" s="101">
        <v>179.13897705078125</v>
      </c>
      <c r="X9" s="101">
        <v>183.58915710449219</v>
      </c>
      <c r="Y9" s="101">
        <v>188.024169921875</v>
      </c>
      <c r="Z9" s="101">
        <v>192.77091979980469</v>
      </c>
      <c r="AA9" s="101">
        <v>197.52590942382813</v>
      </c>
      <c r="AB9" s="101">
        <v>201.71923828125</v>
      </c>
      <c r="AC9" s="101">
        <v>205.51406860351563</v>
      </c>
      <c r="AD9" s="101">
        <v>209.35554504394531</v>
      </c>
      <c r="AE9" s="101">
        <v>213.21647644042969</v>
      </c>
      <c r="AF9" s="101">
        <v>217.07600402832031</v>
      </c>
      <c r="AG9" s="101">
        <v>220.38453674316406</v>
      </c>
      <c r="AH9" s="101">
        <v>221.57516479492188</v>
      </c>
      <c r="AI9" s="101">
        <v>224.34664916992188</v>
      </c>
      <c r="AJ9" s="101">
        <v>227.14645385742188</v>
      </c>
      <c r="AK9" s="101">
        <v>229.90655517578125</v>
      </c>
      <c r="AL9" s="101">
        <v>232.679931640625</v>
      </c>
      <c r="AM9" s="101">
        <v>235.43574523925781</v>
      </c>
      <c r="AN9" s="101">
        <v>238.18424987792969</v>
      </c>
      <c r="AO9" s="101">
        <v>240.91361999511719</v>
      </c>
      <c r="AP9" s="101">
        <v>243.67254638671875</v>
      </c>
      <c r="AQ9" s="101">
        <v>246.40431213378906</v>
      </c>
      <c r="AR9" s="101">
        <v>248.89303588867188</v>
      </c>
      <c r="AS9" s="101">
        <v>251.36724853515625</v>
      </c>
      <c r="AT9" s="101">
        <v>253.8428955078125</v>
      </c>
      <c r="AU9" s="101">
        <v>256.28314208984375</v>
      </c>
      <c r="AV9" s="101"/>
      <c r="AW9" s="101"/>
      <c r="AX9" s="101"/>
      <c r="AY9" s="101"/>
      <c r="AZ9" s="101"/>
      <c r="BA9" s="101"/>
      <c r="BB9" s="101"/>
      <c r="BC9" s="101"/>
      <c r="BD9" s="101"/>
      <c r="BE9" s="101"/>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1">
        <v>4</v>
      </c>
      <c r="C10" s="30" t="s">
        <v>167</v>
      </c>
      <c r="D10" s="31" t="s">
        <v>168</v>
      </c>
      <c r="E10" s="31" t="s">
        <v>46</v>
      </c>
      <c r="F10" s="31">
        <v>2</v>
      </c>
      <c r="G10" s="45"/>
      <c r="H10" s="101">
        <v>245.81016540527344</v>
      </c>
      <c r="I10" s="101">
        <v>240.28765869140625</v>
      </c>
      <c r="J10" s="101">
        <v>234.80438232421875</v>
      </c>
      <c r="K10" s="101">
        <v>229.37373352050781</v>
      </c>
      <c r="L10" s="101">
        <v>223.92304992675781</v>
      </c>
      <c r="M10" s="101">
        <v>218.36163330078125</v>
      </c>
      <c r="N10" s="101">
        <v>212.69744873046875</v>
      </c>
      <c r="O10" s="101">
        <v>207.03025817871094</v>
      </c>
      <c r="P10" s="101">
        <v>201.32743835449219</v>
      </c>
      <c r="Q10" s="101">
        <v>195.70462036132813</v>
      </c>
      <c r="R10" s="101">
        <v>190.864013671875</v>
      </c>
      <c r="S10" s="101">
        <v>186.53294372558594</v>
      </c>
      <c r="T10" s="101">
        <v>182.27412414550781</v>
      </c>
      <c r="U10" s="101">
        <v>178.18646240234375</v>
      </c>
      <c r="V10" s="101">
        <v>174.20953369140625</v>
      </c>
      <c r="W10" s="101">
        <v>170.18232727050781</v>
      </c>
      <c r="X10" s="101">
        <v>165.83927917480469</v>
      </c>
      <c r="Y10" s="101">
        <v>161.48902893066406</v>
      </c>
      <c r="Z10" s="101">
        <v>157.55522155761719</v>
      </c>
      <c r="AA10" s="101">
        <v>153.66880798339844</v>
      </c>
      <c r="AB10" s="101">
        <v>150.20822143554688</v>
      </c>
      <c r="AC10" s="101">
        <v>147.24876403808594</v>
      </c>
      <c r="AD10" s="101">
        <v>144.31686401367188</v>
      </c>
      <c r="AE10" s="101">
        <v>141.35768127441406</v>
      </c>
      <c r="AF10" s="101">
        <v>138.45018005371094</v>
      </c>
      <c r="AG10" s="101">
        <v>136.17997741699219</v>
      </c>
      <c r="AH10" s="101">
        <v>134.54739379882813</v>
      </c>
      <c r="AI10" s="101">
        <v>132.91194152832031</v>
      </c>
      <c r="AJ10" s="101">
        <v>131.41029357910156</v>
      </c>
      <c r="AK10" s="101">
        <v>130.00363159179688</v>
      </c>
      <c r="AL10" s="101">
        <v>128.63435363769531</v>
      </c>
      <c r="AM10" s="101">
        <v>127.29207611083984</v>
      </c>
      <c r="AN10" s="101">
        <v>125.96031951904297</v>
      </c>
      <c r="AO10" s="101">
        <v>124.55535125732422</v>
      </c>
      <c r="AP10" s="101">
        <v>123.05979919433594</v>
      </c>
      <c r="AQ10" s="101">
        <v>121.50689697265625</v>
      </c>
      <c r="AR10" s="101">
        <v>120.10243225097656</v>
      </c>
      <c r="AS10" s="101">
        <v>118.71816253662109</v>
      </c>
      <c r="AT10" s="101">
        <v>117.40802001953125</v>
      </c>
      <c r="AU10" s="101">
        <v>116.14170074462891</v>
      </c>
      <c r="AV10" s="101"/>
      <c r="AW10" s="101"/>
      <c r="AX10" s="101"/>
      <c r="AY10" s="101"/>
      <c r="AZ10" s="101"/>
      <c r="BA10" s="101"/>
      <c r="BB10" s="101"/>
      <c r="BC10" s="101"/>
      <c r="BD10" s="101"/>
      <c r="BE10" s="101"/>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1">
        <v>5</v>
      </c>
      <c r="C11" s="30" t="s">
        <v>170</v>
      </c>
      <c r="D11" s="31" t="s">
        <v>171</v>
      </c>
      <c r="E11" s="31" t="s">
        <v>172</v>
      </c>
      <c r="F11" s="31">
        <v>1</v>
      </c>
      <c r="G11" s="45"/>
      <c r="H11" s="39">
        <v>131.69999999999999</v>
      </c>
      <c r="I11" s="39">
        <v>130</v>
      </c>
      <c r="J11" s="39">
        <v>128.69999999999999</v>
      </c>
      <c r="K11" s="39">
        <v>127.5</v>
      </c>
      <c r="L11" s="39">
        <v>126.4</v>
      </c>
      <c r="M11" s="39">
        <v>125.4</v>
      </c>
      <c r="N11" s="39">
        <v>124.4</v>
      </c>
      <c r="O11" s="39">
        <v>123.5</v>
      </c>
      <c r="P11" s="39">
        <v>122.6</v>
      </c>
      <c r="Q11" s="39">
        <v>121.7</v>
      </c>
      <c r="R11" s="39">
        <v>121</v>
      </c>
      <c r="S11" s="39">
        <v>120.4</v>
      </c>
      <c r="T11" s="39">
        <v>119.8</v>
      </c>
      <c r="U11" s="39">
        <v>119.4</v>
      </c>
      <c r="V11" s="39">
        <v>119.1</v>
      </c>
      <c r="W11" s="39">
        <v>118.8</v>
      </c>
      <c r="X11" s="39">
        <v>118.5</v>
      </c>
      <c r="Y11" s="39">
        <v>118.2</v>
      </c>
      <c r="Z11" s="39">
        <v>118.2</v>
      </c>
      <c r="AA11" s="39">
        <v>118.1</v>
      </c>
      <c r="AB11" s="39">
        <v>117.9</v>
      </c>
      <c r="AC11" s="39">
        <v>117.8</v>
      </c>
      <c r="AD11" s="39">
        <v>117.7</v>
      </c>
      <c r="AE11" s="39">
        <v>117.6</v>
      </c>
      <c r="AF11" s="39">
        <v>117.5</v>
      </c>
      <c r="AG11" s="39">
        <v>117.4</v>
      </c>
      <c r="AH11" s="39">
        <v>116.5</v>
      </c>
      <c r="AI11" s="39">
        <v>116.5</v>
      </c>
      <c r="AJ11" s="39">
        <v>116.5</v>
      </c>
      <c r="AK11" s="39">
        <v>116.4</v>
      </c>
      <c r="AL11" s="39">
        <v>116.4</v>
      </c>
      <c r="AM11" s="39">
        <v>116.4</v>
      </c>
      <c r="AN11" s="39">
        <v>116.3</v>
      </c>
      <c r="AO11" s="39">
        <v>116.3</v>
      </c>
      <c r="AP11" s="39">
        <v>116.3</v>
      </c>
      <c r="AQ11" s="39">
        <v>116.3</v>
      </c>
      <c r="AR11" s="39">
        <v>116.3</v>
      </c>
      <c r="AS11" s="39">
        <v>116.3</v>
      </c>
      <c r="AT11" s="39">
        <v>116.3</v>
      </c>
      <c r="AU11" s="39">
        <v>116.3</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1">
        <v>6</v>
      </c>
      <c r="C12" s="30" t="s">
        <v>174</v>
      </c>
      <c r="D12" s="31" t="s">
        <v>175</v>
      </c>
      <c r="E12" s="31" t="s">
        <v>172</v>
      </c>
      <c r="F12" s="31">
        <v>1</v>
      </c>
      <c r="G12" s="45"/>
      <c r="H12" s="39">
        <v>143.9</v>
      </c>
      <c r="I12" s="39">
        <v>143.1</v>
      </c>
      <c r="J12" s="39">
        <v>142.4</v>
      </c>
      <c r="K12" s="39">
        <v>141.69999999999999</v>
      </c>
      <c r="L12" s="39">
        <v>141</v>
      </c>
      <c r="M12" s="39">
        <v>140.30000000000001</v>
      </c>
      <c r="N12" s="39">
        <v>139.6</v>
      </c>
      <c r="O12" s="39">
        <v>138.9</v>
      </c>
      <c r="P12" s="39">
        <v>138.19999999999999</v>
      </c>
      <c r="Q12" s="39">
        <v>137.5</v>
      </c>
      <c r="R12" s="39">
        <v>136.9</v>
      </c>
      <c r="S12" s="39">
        <v>136.4</v>
      </c>
      <c r="T12" s="39">
        <v>135.9</v>
      </c>
      <c r="U12" s="39">
        <v>135.6</v>
      </c>
      <c r="V12" s="39">
        <v>135.19999999999999</v>
      </c>
      <c r="W12" s="39">
        <v>134.80000000000001</v>
      </c>
      <c r="X12" s="39">
        <v>134.5</v>
      </c>
      <c r="Y12" s="39">
        <v>134.1</v>
      </c>
      <c r="Z12" s="39">
        <v>134.1</v>
      </c>
      <c r="AA12" s="39">
        <v>134</v>
      </c>
      <c r="AB12" s="39">
        <v>133.80000000000001</v>
      </c>
      <c r="AC12" s="39">
        <v>133.69999999999999</v>
      </c>
      <c r="AD12" s="39">
        <v>133.6</v>
      </c>
      <c r="AE12" s="39">
        <v>133.6</v>
      </c>
      <c r="AF12" s="39">
        <v>133.6</v>
      </c>
      <c r="AG12" s="39">
        <v>133.6</v>
      </c>
      <c r="AH12" s="39">
        <v>133.6</v>
      </c>
      <c r="AI12" s="39">
        <v>133.69999999999999</v>
      </c>
      <c r="AJ12" s="39">
        <v>133.69999999999999</v>
      </c>
      <c r="AK12" s="39">
        <v>133.69999999999999</v>
      </c>
      <c r="AL12" s="39">
        <v>133.69999999999999</v>
      </c>
      <c r="AM12" s="39">
        <v>133.6</v>
      </c>
      <c r="AN12" s="39">
        <v>133.6</v>
      </c>
      <c r="AO12" s="39">
        <v>133.6</v>
      </c>
      <c r="AP12" s="39">
        <v>133.69999999999999</v>
      </c>
      <c r="AQ12" s="39">
        <v>133.69999999999999</v>
      </c>
      <c r="AR12" s="39">
        <v>133.69999999999999</v>
      </c>
      <c r="AS12" s="39">
        <v>133.6</v>
      </c>
      <c r="AT12" s="39">
        <v>133.5</v>
      </c>
      <c r="AU12" s="39">
        <v>133.4</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1">
        <v>7</v>
      </c>
      <c r="C13" s="30" t="s">
        <v>177</v>
      </c>
      <c r="D13" s="31" t="s">
        <v>178</v>
      </c>
      <c r="E13" s="31" t="s">
        <v>172</v>
      </c>
      <c r="F13" s="31">
        <v>1</v>
      </c>
      <c r="G13" s="45"/>
      <c r="H13" s="103">
        <v>139.81212913132225</v>
      </c>
      <c r="I13" s="103">
        <v>138.55902447786684</v>
      </c>
      <c r="J13" s="103">
        <v>137.44106615586941</v>
      </c>
      <c r="K13" s="103">
        <v>136.3248726786988</v>
      </c>
      <c r="L13" s="103">
        <v>135.23204628696601</v>
      </c>
      <c r="M13" s="103">
        <v>134.14214420031053</v>
      </c>
      <c r="N13" s="103">
        <v>133.11490587430703</v>
      </c>
      <c r="O13" s="103">
        <v>132.08376882190251</v>
      </c>
      <c r="P13" s="103">
        <v>131.06670103393643</v>
      </c>
      <c r="Q13" s="103">
        <v>130.04343264288599</v>
      </c>
      <c r="R13" s="103">
        <v>129.21694995557334</v>
      </c>
      <c r="S13" s="103">
        <v>128.44167373806118</v>
      </c>
      <c r="T13" s="103">
        <v>127.72335120387154</v>
      </c>
      <c r="U13" s="103">
        <v>127.14944731864571</v>
      </c>
      <c r="V13" s="103">
        <v>126.61520387655571</v>
      </c>
      <c r="W13" s="103">
        <v>126.10462284445578</v>
      </c>
      <c r="X13" s="103">
        <v>125.59756096972387</v>
      </c>
      <c r="Y13" s="103">
        <v>125.08637004272761</v>
      </c>
      <c r="Z13" s="103">
        <v>124.81575805432503</v>
      </c>
      <c r="AA13" s="103">
        <v>124.53871877178734</v>
      </c>
      <c r="AB13" s="103">
        <v>124.20220906670734</v>
      </c>
      <c r="AC13" s="103">
        <v>123.93673616359428</v>
      </c>
      <c r="AD13" s="103">
        <v>123.71657717132668</v>
      </c>
      <c r="AE13" s="103">
        <v>123.51245273891881</v>
      </c>
      <c r="AF13" s="103">
        <v>123.30656040306603</v>
      </c>
      <c r="AG13" s="103">
        <v>123.12450698164987</v>
      </c>
      <c r="AH13" s="103">
        <v>122.46338730677692</v>
      </c>
      <c r="AI13" s="103">
        <v>122.34569459330382</v>
      </c>
      <c r="AJ13" s="103">
        <v>122.23783980750048</v>
      </c>
      <c r="AK13" s="103">
        <v>122.11641628401537</v>
      </c>
      <c r="AL13" s="103">
        <v>122.00778864077994</v>
      </c>
      <c r="AM13" s="103">
        <v>121.89744862445282</v>
      </c>
      <c r="AN13" s="103">
        <v>121.78870207112733</v>
      </c>
      <c r="AO13" s="103">
        <v>121.67671941487494</v>
      </c>
      <c r="AP13" s="103">
        <v>121.59268692529221</v>
      </c>
      <c r="AQ13" s="103">
        <v>121.50424140070052</v>
      </c>
      <c r="AR13" s="103">
        <v>121.40708388185986</v>
      </c>
      <c r="AS13" s="103">
        <v>121.30209888854411</v>
      </c>
      <c r="AT13" s="103">
        <v>121.21463035075286</v>
      </c>
      <c r="AU13" s="103">
        <v>121.1167125543097</v>
      </c>
      <c r="AV13" s="103"/>
      <c r="AW13" s="103"/>
      <c r="AX13" s="103"/>
      <c r="AY13" s="103"/>
      <c r="AZ13" s="103"/>
      <c r="BA13" s="103"/>
      <c r="BB13" s="103"/>
      <c r="BC13" s="103"/>
      <c r="BD13" s="103"/>
      <c r="BE13" s="103"/>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1">
        <v>8</v>
      </c>
      <c r="C14" s="30" t="s">
        <v>180</v>
      </c>
      <c r="D14" s="31" t="s">
        <v>181</v>
      </c>
      <c r="E14" s="31" t="s">
        <v>46</v>
      </c>
      <c r="F14" s="31">
        <v>2</v>
      </c>
      <c r="G14" s="45"/>
      <c r="H14" s="101">
        <v>136.52182285487652</v>
      </c>
      <c r="I14" s="101">
        <v>136.52182193100452</v>
      </c>
      <c r="J14" s="101">
        <v>136.52182529866695</v>
      </c>
      <c r="K14" s="101">
        <v>136.52182295918465</v>
      </c>
      <c r="L14" s="101">
        <v>136.52182507514954</v>
      </c>
      <c r="M14" s="101">
        <v>136.52182367444038</v>
      </c>
      <c r="N14" s="101">
        <v>136.52182801067829</v>
      </c>
      <c r="O14" s="101">
        <v>136.52182541787624</v>
      </c>
      <c r="P14" s="101">
        <v>136.52182544767857</v>
      </c>
      <c r="Q14" s="101">
        <v>136.52182715386152</v>
      </c>
      <c r="R14" s="101">
        <v>136.52182389050722</v>
      </c>
      <c r="S14" s="101">
        <v>136.52182444185019</v>
      </c>
      <c r="T14" s="101">
        <v>136.52182784676552</v>
      </c>
      <c r="U14" s="101">
        <v>136.52182553708553</v>
      </c>
      <c r="V14" s="101">
        <v>136.52182441949844</v>
      </c>
      <c r="W14" s="101">
        <v>136.52182637900114</v>
      </c>
      <c r="X14" s="101">
        <v>136.52182625234127</v>
      </c>
      <c r="Y14" s="101">
        <v>136.52182469516993</v>
      </c>
      <c r="Z14" s="101">
        <v>136.52182814478874</v>
      </c>
      <c r="AA14" s="101">
        <v>136.52182683348656</v>
      </c>
      <c r="AB14" s="101">
        <v>136.52182503789663</v>
      </c>
      <c r="AC14" s="101">
        <v>136.5218256264925</v>
      </c>
      <c r="AD14" s="101">
        <v>136.52182454615831</v>
      </c>
      <c r="AE14" s="101">
        <v>136.5218248963356</v>
      </c>
      <c r="AF14" s="101">
        <v>136.52182667702436</v>
      </c>
      <c r="AG14" s="101">
        <v>136.52182488143444</v>
      </c>
      <c r="AH14" s="101">
        <v>136.52182380482554</v>
      </c>
      <c r="AI14" s="101">
        <v>136.52182576432824</v>
      </c>
      <c r="AJ14" s="101">
        <v>136.52182492241263</v>
      </c>
      <c r="AK14" s="101">
        <v>136.52182717993855</v>
      </c>
      <c r="AL14" s="101">
        <v>136.52182443067431</v>
      </c>
      <c r="AM14" s="101">
        <v>136.52182788401842</v>
      </c>
      <c r="AN14" s="101">
        <v>136.52182704210281</v>
      </c>
      <c r="AO14" s="101">
        <v>136.52182238548994</v>
      </c>
      <c r="AP14" s="101">
        <v>136.52182321250439</v>
      </c>
      <c r="AQ14" s="101">
        <v>136.52182046510279</v>
      </c>
      <c r="AR14" s="101">
        <v>136.52182462997735</v>
      </c>
      <c r="AS14" s="101">
        <v>136.52182617411017</v>
      </c>
      <c r="AT14" s="101">
        <v>136.52182574942708</v>
      </c>
      <c r="AU14" s="101">
        <v>136.521822524257</v>
      </c>
      <c r="AV14" s="101"/>
      <c r="AW14" s="101"/>
      <c r="AX14" s="101"/>
      <c r="AY14" s="101"/>
      <c r="AZ14" s="101"/>
      <c r="BA14" s="101"/>
      <c r="BB14" s="101"/>
      <c r="BC14" s="101"/>
      <c r="BD14" s="101"/>
      <c r="BE14" s="101"/>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1">
        <v>9</v>
      </c>
      <c r="C15" s="30" t="s">
        <v>183</v>
      </c>
      <c r="D15" s="31" t="s">
        <v>184</v>
      </c>
      <c r="E15" s="31" t="s">
        <v>185</v>
      </c>
      <c r="F15" s="31">
        <v>2</v>
      </c>
      <c r="G15" s="45"/>
      <c r="H15" s="101">
        <v>111.89001015326582</v>
      </c>
      <c r="I15" s="101">
        <v>111.08771059034171</v>
      </c>
      <c r="J15" s="101">
        <v>110.33844987413782</v>
      </c>
      <c r="K15" s="101">
        <v>109.61628828086222</v>
      </c>
      <c r="L15" s="101">
        <v>108.91168428114523</v>
      </c>
      <c r="M15" s="101">
        <v>108.21968659409845</v>
      </c>
      <c r="N15" s="101">
        <v>107.58563303522418</v>
      </c>
      <c r="O15" s="101">
        <v>106.96806494628781</v>
      </c>
      <c r="P15" s="101">
        <v>106.36271953170244</v>
      </c>
      <c r="Q15" s="101">
        <v>105.76267064047595</v>
      </c>
      <c r="R15" s="101">
        <v>105.17222842714575</v>
      </c>
      <c r="S15" s="101">
        <v>104.60983893600482</v>
      </c>
      <c r="T15" s="101">
        <v>104.05766604795296</v>
      </c>
      <c r="U15" s="101">
        <v>103.50810093731147</v>
      </c>
      <c r="V15" s="101">
        <v>102.97195466488928</v>
      </c>
      <c r="W15" s="101">
        <v>102.44662751905742</v>
      </c>
      <c r="X15" s="101">
        <v>101.9312099211139</v>
      </c>
      <c r="Y15" s="101">
        <v>101.42707546176148</v>
      </c>
      <c r="Z15" s="101">
        <v>100.93431630901776</v>
      </c>
      <c r="AA15" s="101">
        <v>100.44854131759419</v>
      </c>
      <c r="AB15" s="101">
        <v>99.974595051319938</v>
      </c>
      <c r="AC15" s="101">
        <v>99.51536996216106</v>
      </c>
      <c r="AD15" s="101">
        <v>99.063467005542066</v>
      </c>
      <c r="AE15" s="101">
        <v>98.619076648225814</v>
      </c>
      <c r="AF15" s="101">
        <v>98.183131579747652</v>
      </c>
      <c r="AG15" s="101">
        <v>97.756333629334961</v>
      </c>
      <c r="AH15" s="101">
        <v>97.339065804451252</v>
      </c>
      <c r="AI15" s="101">
        <v>96.928997265875253</v>
      </c>
      <c r="AJ15" s="101">
        <v>96.526177412196958</v>
      </c>
      <c r="AK15" s="101">
        <v>96.133636420371417</v>
      </c>
      <c r="AL15" s="101">
        <v>95.747332315818511</v>
      </c>
      <c r="AM15" s="101">
        <v>95.369224888915468</v>
      </c>
      <c r="AN15" s="101">
        <v>94.99818623745162</v>
      </c>
      <c r="AO15" s="101">
        <v>94.635756657691488</v>
      </c>
      <c r="AP15" s="101">
        <v>94.280927042577076</v>
      </c>
      <c r="AQ15" s="101">
        <v>93.936034281628011</v>
      </c>
      <c r="AR15" s="101">
        <v>93.595941204273572</v>
      </c>
      <c r="AS15" s="101">
        <v>93.260291935828889</v>
      </c>
      <c r="AT15" s="101">
        <v>92.93381575444613</v>
      </c>
      <c r="AU15" s="101">
        <v>92.615296770838526</v>
      </c>
      <c r="AV15" s="101"/>
      <c r="AW15" s="101"/>
      <c r="AX15" s="101"/>
      <c r="AY15" s="101"/>
      <c r="AZ15" s="101"/>
      <c r="BA15" s="101"/>
      <c r="BB15" s="101"/>
      <c r="BC15" s="101"/>
      <c r="BD15" s="101"/>
      <c r="BE15" s="101"/>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1">
        <v>10</v>
      </c>
      <c r="C16" s="30" t="s">
        <v>187</v>
      </c>
      <c r="D16" s="31" t="s">
        <v>188</v>
      </c>
      <c r="E16" s="31" t="s">
        <v>189</v>
      </c>
      <c r="F16" s="31">
        <v>2</v>
      </c>
      <c r="G16" s="45"/>
      <c r="H16" s="101">
        <v>455.69823782332242</v>
      </c>
      <c r="I16" s="101">
        <v>478.14143364829943</v>
      </c>
      <c r="J16" s="101">
        <v>500.11935525853187</v>
      </c>
      <c r="K16" s="101">
        <v>521.8891733312048</v>
      </c>
      <c r="L16" s="101">
        <v>543.56933052092791</v>
      </c>
      <c r="M16" s="101">
        <v>565.48322768276557</v>
      </c>
      <c r="N16" s="101">
        <v>586.86095519643277</v>
      </c>
      <c r="O16" s="101">
        <v>608.15215124981478</v>
      </c>
      <c r="P16" s="101">
        <v>629.54944380931556</v>
      </c>
      <c r="Q16" s="101">
        <v>650.95683160750195</v>
      </c>
      <c r="R16" s="101">
        <v>669.97715852502733</v>
      </c>
      <c r="S16" s="101">
        <v>686.84373621502891</v>
      </c>
      <c r="T16" s="101">
        <v>703.65930556133389</v>
      </c>
      <c r="U16" s="101">
        <v>720.5137300430797</v>
      </c>
      <c r="V16" s="101">
        <v>737.27400118019432</v>
      </c>
      <c r="W16" s="101">
        <v>753.92062157811597</v>
      </c>
      <c r="X16" s="101">
        <v>770.5097031686455</v>
      </c>
      <c r="Y16" s="101">
        <v>787.02105171931908</v>
      </c>
      <c r="Z16" s="101">
        <v>803.45024176407605</v>
      </c>
      <c r="AA16" s="101">
        <v>819.85067447507754</v>
      </c>
      <c r="AB16" s="101">
        <v>834.26015642285347</v>
      </c>
      <c r="AC16" s="101">
        <v>846.63699725782499</v>
      </c>
      <c r="AD16" s="101">
        <v>858.97230432461947</v>
      </c>
      <c r="AE16" s="101">
        <v>871.26159285055473</v>
      </c>
      <c r="AF16" s="101">
        <v>883.49034862779081</v>
      </c>
      <c r="AG16" s="101">
        <v>893.27491563139483</v>
      </c>
      <c r="AH16" s="101">
        <v>900.6075641522184</v>
      </c>
      <c r="AI16" s="101">
        <v>907.88949436554685</v>
      </c>
      <c r="AJ16" s="101">
        <v>915.11802883073688</v>
      </c>
      <c r="AK16" s="101">
        <v>922.24847187241539</v>
      </c>
      <c r="AL16" s="101">
        <v>929.33526997920126</v>
      </c>
      <c r="AM16" s="101">
        <v>936.34889474185184</v>
      </c>
      <c r="AN16" s="101">
        <v>943.30323666520417</v>
      </c>
      <c r="AO16" s="101">
        <v>950.17395273549482</v>
      </c>
      <c r="AP16" s="101">
        <v>956.97353438753635</v>
      </c>
      <c r="AQ16" s="101">
        <v>963.66525440150872</v>
      </c>
      <c r="AR16" s="101">
        <v>970.3229351863265</v>
      </c>
      <c r="AS16" s="101">
        <v>976.9507448351942</v>
      </c>
      <c r="AT16" s="101">
        <v>983.47612056415528</v>
      </c>
      <c r="AU16" s="101">
        <v>989.91500938730314</v>
      </c>
      <c r="AV16" s="101"/>
      <c r="AW16" s="101"/>
      <c r="AX16" s="101"/>
      <c r="AY16" s="101"/>
      <c r="AZ16" s="101"/>
      <c r="BA16" s="101"/>
      <c r="BB16" s="101"/>
      <c r="BC16" s="101"/>
      <c r="BD16" s="101"/>
      <c r="BE16" s="101"/>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1">
        <v>11</v>
      </c>
      <c r="C17" s="30" t="s">
        <v>191</v>
      </c>
      <c r="D17" s="31" t="s">
        <v>192</v>
      </c>
      <c r="E17" s="31" t="s">
        <v>189</v>
      </c>
      <c r="F17" s="31">
        <v>2</v>
      </c>
      <c r="G17" s="45"/>
      <c r="H17" s="101">
        <v>1220.1430911291391</v>
      </c>
      <c r="I17" s="101">
        <v>1228.9552211086266</v>
      </c>
      <c r="J17" s="101">
        <v>1237.3005552859977</v>
      </c>
      <c r="K17" s="101">
        <v>1245.4519770764746</v>
      </c>
      <c r="L17" s="101">
        <v>1253.5094464495778</v>
      </c>
      <c r="M17" s="101">
        <v>1261.5248479372822</v>
      </c>
      <c r="N17" s="101">
        <v>1268.9596571503207</v>
      </c>
      <c r="O17" s="101">
        <v>1276.2858287324198</v>
      </c>
      <c r="P17" s="101">
        <v>1283.5495937746018</v>
      </c>
      <c r="Q17" s="101">
        <v>1290.8318816754036</v>
      </c>
      <c r="R17" s="101">
        <v>1298.0786461615935</v>
      </c>
      <c r="S17" s="101">
        <v>1305.0572090581991</v>
      </c>
      <c r="T17" s="101">
        <v>1311.9824135191739</v>
      </c>
      <c r="U17" s="101">
        <v>1318.9482204853557</v>
      </c>
      <c r="V17" s="101">
        <v>1325.8156054606661</v>
      </c>
      <c r="W17" s="101">
        <v>1332.6141590517946</v>
      </c>
      <c r="X17" s="101">
        <v>1339.3525531385094</v>
      </c>
      <c r="Y17" s="101">
        <v>1346.0096731926315</v>
      </c>
      <c r="Z17" s="101">
        <v>1352.5808975296095</v>
      </c>
      <c r="AA17" s="101">
        <v>1359.1220444091596</v>
      </c>
      <c r="AB17" s="101">
        <v>1365.5651715099812</v>
      </c>
      <c r="AC17" s="101">
        <v>1371.8667345396243</v>
      </c>
      <c r="AD17" s="101">
        <v>1378.1248392863199</v>
      </c>
      <c r="AE17" s="101">
        <v>1384.3348522041924</v>
      </c>
      <c r="AF17" s="101">
        <v>1390.4814857747406</v>
      </c>
      <c r="AG17" s="101">
        <v>1396.5522213536315</v>
      </c>
      <c r="AH17" s="101">
        <v>1402.5388745674863</v>
      </c>
      <c r="AI17" s="101">
        <v>1408.4724862040021</v>
      </c>
      <c r="AJ17" s="101">
        <v>1414.3502683155239</v>
      </c>
      <c r="AK17" s="101">
        <v>1420.1254863901995</v>
      </c>
      <c r="AL17" s="101">
        <v>1425.8551244055852</v>
      </c>
      <c r="AM17" s="101">
        <v>1431.5082044866867</v>
      </c>
      <c r="AN17" s="101">
        <v>1437.0993010420352</v>
      </c>
      <c r="AO17" s="101">
        <v>1442.6029569278471</v>
      </c>
      <c r="AP17" s="101">
        <v>1448.0322531284764</v>
      </c>
      <c r="AQ17" s="101">
        <v>1453.3487762087025</v>
      </c>
      <c r="AR17" s="101">
        <v>1458.6297533139586</v>
      </c>
      <c r="AS17" s="101">
        <v>1463.8794640279375</v>
      </c>
      <c r="AT17" s="101">
        <v>1469.0220630792901</v>
      </c>
      <c r="AU17" s="101">
        <v>1474.0742327054031</v>
      </c>
      <c r="AV17" s="101"/>
      <c r="AW17" s="101"/>
      <c r="AX17" s="101"/>
      <c r="AY17" s="101"/>
      <c r="AZ17" s="101"/>
      <c r="BA17" s="101"/>
      <c r="BB17" s="101"/>
      <c r="BC17" s="101"/>
      <c r="BD17" s="101"/>
      <c r="BE17" s="101"/>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1">
        <v>12</v>
      </c>
      <c r="C18" s="30" t="s">
        <v>194</v>
      </c>
      <c r="D18" s="31" t="s">
        <v>195</v>
      </c>
      <c r="E18" s="31" t="s">
        <v>189</v>
      </c>
      <c r="F18" s="31">
        <v>2</v>
      </c>
      <c r="G18" s="45"/>
      <c r="H18" s="101">
        <v>2591.4340686798096</v>
      </c>
      <c r="I18" s="101">
        <v>2608.4908142089844</v>
      </c>
      <c r="J18" s="101">
        <v>2625.3275103569031</v>
      </c>
      <c r="K18" s="101">
        <v>2642.4305543899536</v>
      </c>
      <c r="L18" s="101">
        <v>2659.0686979293823</v>
      </c>
      <c r="M18" s="101">
        <v>2675.4694647789001</v>
      </c>
      <c r="N18" s="101">
        <v>2689.1606578826904</v>
      </c>
      <c r="O18" s="101">
        <v>2703.1238646507263</v>
      </c>
      <c r="P18" s="101">
        <v>2716.8992562294006</v>
      </c>
      <c r="Q18" s="101">
        <v>2731.3003144264221</v>
      </c>
      <c r="R18" s="101">
        <v>2745.0588164329529</v>
      </c>
      <c r="S18" s="101">
        <v>2757.6820020675659</v>
      </c>
      <c r="T18" s="101">
        <v>2770.6212644577026</v>
      </c>
      <c r="U18" s="101">
        <v>2783.4729266166687</v>
      </c>
      <c r="V18" s="101">
        <v>2796.6101770401001</v>
      </c>
      <c r="W18" s="101">
        <v>2809.7475185394287</v>
      </c>
      <c r="X18" s="101">
        <v>2822.315215587616</v>
      </c>
      <c r="Y18" s="101">
        <v>2834.8710851669312</v>
      </c>
      <c r="Z18" s="101">
        <v>2847.9532971382141</v>
      </c>
      <c r="AA18" s="101">
        <v>2861.6799035072327</v>
      </c>
      <c r="AB18" s="101">
        <v>2875.6279988288879</v>
      </c>
      <c r="AC18" s="101">
        <v>2888.8606181144714</v>
      </c>
      <c r="AD18" s="101">
        <v>2901.6973533630371</v>
      </c>
      <c r="AE18" s="101">
        <v>2914.1773972511292</v>
      </c>
      <c r="AF18" s="101">
        <v>2927.0744342803955</v>
      </c>
      <c r="AG18" s="101">
        <v>2940.1827154159546</v>
      </c>
      <c r="AH18" s="101">
        <v>2952.6455011367798</v>
      </c>
      <c r="AI18" s="101">
        <v>2965.1424622535706</v>
      </c>
      <c r="AJ18" s="101">
        <v>2978.7450714111328</v>
      </c>
      <c r="AK18" s="101">
        <v>2993.090699672699</v>
      </c>
      <c r="AL18" s="101">
        <v>3007.5944633483887</v>
      </c>
      <c r="AM18" s="101">
        <v>3022.1651887893677</v>
      </c>
      <c r="AN18" s="101">
        <v>3036.6915001869202</v>
      </c>
      <c r="AO18" s="101">
        <v>3050.5169305801392</v>
      </c>
      <c r="AP18" s="101">
        <v>3063.3355331420898</v>
      </c>
      <c r="AQ18" s="101">
        <v>3075.4259438514709</v>
      </c>
      <c r="AR18" s="101">
        <v>3086.9626889228821</v>
      </c>
      <c r="AS18" s="101">
        <v>3098.6966795921326</v>
      </c>
      <c r="AT18" s="101">
        <v>3110.5721192359924</v>
      </c>
      <c r="AU18" s="101">
        <v>3122.7687754631042</v>
      </c>
      <c r="AV18" s="101"/>
      <c r="AW18" s="101"/>
      <c r="AX18" s="101"/>
      <c r="AY18" s="101"/>
      <c r="AZ18" s="101"/>
      <c r="BA18" s="101"/>
      <c r="BB18" s="101"/>
      <c r="BC18" s="101"/>
      <c r="BD18" s="101"/>
      <c r="BE18" s="101"/>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1">
        <v>13</v>
      </c>
      <c r="C19" s="30" t="s">
        <v>197</v>
      </c>
      <c r="D19" s="31" t="s">
        <v>198</v>
      </c>
      <c r="E19" s="31" t="s">
        <v>199</v>
      </c>
      <c r="F19" s="31">
        <v>1</v>
      </c>
      <c r="G19" s="45"/>
      <c r="H19" s="101">
        <v>1.8669570613933326</v>
      </c>
      <c r="I19" s="101">
        <v>1.8769816718700576</v>
      </c>
      <c r="J19" s="101">
        <v>1.8876502281161358</v>
      </c>
      <c r="K19" s="101">
        <v>1.8978960374301086</v>
      </c>
      <c r="L19" s="101">
        <v>1.907832856789573</v>
      </c>
      <c r="M19" s="101">
        <v>1.9175269797947581</v>
      </c>
      <c r="N19" s="101">
        <v>1.9267323699273264</v>
      </c>
      <c r="O19" s="101">
        <v>1.9357412734744823</v>
      </c>
      <c r="P19" s="101">
        <v>1.944597211246591</v>
      </c>
      <c r="Q19" s="101">
        <v>1.9533516597127623</v>
      </c>
      <c r="R19" s="101">
        <v>1.9622642719719336</v>
      </c>
      <c r="S19" s="101">
        <v>1.9700206060450278</v>
      </c>
      <c r="T19" s="101">
        <v>1.9776902063099349</v>
      </c>
      <c r="U19" s="101">
        <v>1.9853154240361919</v>
      </c>
      <c r="V19" s="101">
        <v>1.9928480077449016</v>
      </c>
      <c r="W19" s="101">
        <v>2.0002874841674338</v>
      </c>
      <c r="X19" s="101">
        <v>2.0105533681607373</v>
      </c>
      <c r="Y19" s="101">
        <v>2.0206868884167482</v>
      </c>
      <c r="Z19" s="101">
        <v>2.0306962020571242</v>
      </c>
      <c r="AA19" s="101">
        <v>2.0406074670540288</v>
      </c>
      <c r="AB19" s="101">
        <v>2.0506459569306728</v>
      </c>
      <c r="AC19" s="101">
        <v>2.0607945066160989</v>
      </c>
      <c r="AD19" s="101">
        <v>2.0708453801937288</v>
      </c>
      <c r="AE19" s="101">
        <v>2.0808022648762519</v>
      </c>
      <c r="AF19" s="101">
        <v>2.0906661593895945</v>
      </c>
      <c r="AG19" s="101">
        <v>2.1007175704922743</v>
      </c>
      <c r="AH19" s="101">
        <v>2.1109497685500642</v>
      </c>
      <c r="AI19" s="101">
        <v>2.1210920217021245</v>
      </c>
      <c r="AJ19" s="101">
        <v>2.1311467953309355</v>
      </c>
      <c r="AK19" s="101">
        <v>2.1411070342254357</v>
      </c>
      <c r="AL19" s="101">
        <v>2.1509883940244197</v>
      </c>
      <c r="AM19" s="101">
        <v>2.1607872276921718</v>
      </c>
      <c r="AN19" s="101">
        <v>2.1705094701430725</v>
      </c>
      <c r="AO19" s="101">
        <v>2.1801528110707551</v>
      </c>
      <c r="AP19" s="101">
        <v>2.1897226166635848</v>
      </c>
      <c r="AQ19" s="101">
        <v>2.1992150481989321</v>
      </c>
      <c r="AR19" s="101">
        <v>2.2061877772664458</v>
      </c>
      <c r="AS19" s="101">
        <v>2.2131321411856204</v>
      </c>
      <c r="AT19" s="101">
        <v>2.2200366452123967</v>
      </c>
      <c r="AU19" s="101">
        <v>2.2269050943152866</v>
      </c>
      <c r="AV19" s="101"/>
      <c r="AW19" s="101"/>
      <c r="AX19" s="101"/>
      <c r="AY19" s="101"/>
      <c r="AZ19" s="101"/>
      <c r="BA19" s="101"/>
      <c r="BB19" s="101"/>
      <c r="BC19" s="101"/>
      <c r="BD19" s="101"/>
      <c r="BE19" s="101"/>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1">
        <v>14</v>
      </c>
      <c r="C20" s="30" t="s">
        <v>201</v>
      </c>
      <c r="D20" s="31" t="s">
        <v>202</v>
      </c>
      <c r="E20" s="31" t="s">
        <v>199</v>
      </c>
      <c r="F20" s="31">
        <v>1</v>
      </c>
      <c r="G20" s="45"/>
      <c r="H20" s="101">
        <v>2.6507609015819069</v>
      </c>
      <c r="I20" s="101">
        <v>2.6612318390121215</v>
      </c>
      <c r="J20" s="101">
        <v>2.6718182222859714</v>
      </c>
      <c r="K20" s="101">
        <v>2.6836740259620666</v>
      </c>
      <c r="L20" s="101">
        <v>2.6951789018187911</v>
      </c>
      <c r="M20" s="101">
        <v>2.704218578947625</v>
      </c>
      <c r="N20" s="101">
        <v>2.7107788144945779</v>
      </c>
      <c r="O20" s="101">
        <v>2.7176817337769967</v>
      </c>
      <c r="P20" s="101">
        <v>2.7231999182302133</v>
      </c>
      <c r="Q20" s="101">
        <v>2.7297570436781604</v>
      </c>
      <c r="R20" s="101">
        <v>2.735530047789525</v>
      </c>
      <c r="S20" s="101">
        <v>2.7384498649464755</v>
      </c>
      <c r="T20" s="101">
        <v>2.7413151131041982</v>
      </c>
      <c r="U20" s="101">
        <v>2.7436493773344823</v>
      </c>
      <c r="V20" s="101">
        <v>2.7467630525370623</v>
      </c>
      <c r="W20" s="101">
        <v>2.7503123291417437</v>
      </c>
      <c r="X20" s="101">
        <v>2.747608196706707</v>
      </c>
      <c r="Y20" s="101">
        <v>2.7446233886446731</v>
      </c>
      <c r="Z20" s="101">
        <v>2.7425612834271216</v>
      </c>
      <c r="AA20" s="101">
        <v>2.7414917799237175</v>
      </c>
      <c r="AB20" s="101">
        <v>2.737417923243584</v>
      </c>
      <c r="AC20" s="101">
        <v>2.7279908874020995</v>
      </c>
      <c r="AD20" s="101">
        <v>2.7170713455874522</v>
      </c>
      <c r="AE20" s="101">
        <v>2.7046159384788098</v>
      </c>
      <c r="AF20" s="101">
        <v>2.6929272497355754</v>
      </c>
      <c r="AG20" s="101">
        <v>2.6770878094651627</v>
      </c>
      <c r="AH20" s="101">
        <v>2.6552517866801915</v>
      </c>
      <c r="AI20" s="101">
        <v>2.6334862409049147</v>
      </c>
      <c r="AJ20" s="101">
        <v>2.614618744618932</v>
      </c>
      <c r="AK20" s="101">
        <v>2.5981405411750704</v>
      </c>
      <c r="AL20" s="101">
        <v>2.581942603237148</v>
      </c>
      <c r="AM20" s="101">
        <v>2.5662501988873818</v>
      </c>
      <c r="AN20" s="101">
        <v>2.5506282228121795</v>
      </c>
      <c r="AO20" s="101">
        <v>2.5334249517597298</v>
      </c>
      <c r="AP20" s="101">
        <v>2.5131308883215491</v>
      </c>
      <c r="AQ20" s="101">
        <v>2.491597248680419</v>
      </c>
      <c r="AR20" s="101">
        <v>2.4749656458294091</v>
      </c>
      <c r="AS20" s="101">
        <v>2.4589132184251574</v>
      </c>
      <c r="AT20" s="101">
        <v>2.4437604654426788</v>
      </c>
      <c r="AU20" s="101">
        <v>2.4298393165608396</v>
      </c>
      <c r="AV20" s="101"/>
      <c r="AW20" s="101"/>
      <c r="AX20" s="101"/>
      <c r="AY20" s="101"/>
      <c r="AZ20" s="101"/>
      <c r="BA20" s="101"/>
      <c r="BB20" s="101"/>
      <c r="BC20" s="101"/>
      <c r="BD20" s="101"/>
      <c r="BE20" s="101"/>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1">
        <v>15</v>
      </c>
      <c r="C21" s="30" t="s">
        <v>204</v>
      </c>
      <c r="D21" s="31" t="s">
        <v>205</v>
      </c>
      <c r="E21" s="31" t="s">
        <v>206</v>
      </c>
      <c r="F21" s="31">
        <v>0</v>
      </c>
      <c r="G21" s="45"/>
      <c r="H21" s="104">
        <v>0.39421814436618285</v>
      </c>
      <c r="I21" s="104">
        <v>0.41047234656285125</v>
      </c>
      <c r="J21" s="104">
        <v>0.42625311546751482</v>
      </c>
      <c r="K21" s="104">
        <v>0.44170497451338675</v>
      </c>
      <c r="L21" s="104">
        <v>0.45690348650179907</v>
      </c>
      <c r="M21" s="104">
        <v>0.47210695977644057</v>
      </c>
      <c r="N21" s="104">
        <v>0.48689584910133898</v>
      </c>
      <c r="O21" s="104">
        <v>0.50147480260092225</v>
      </c>
      <c r="P21" s="104">
        <v>0.51598987635492666</v>
      </c>
      <c r="Q21" s="104">
        <v>0.53033124526248654</v>
      </c>
      <c r="R21" s="104">
        <v>0.54260583620846015</v>
      </c>
      <c r="S21" s="104">
        <v>0.55312177973229582</v>
      </c>
      <c r="T21" s="104">
        <v>0.56350274932552735</v>
      </c>
      <c r="U21" s="104">
        <v>0.57378094269474078</v>
      </c>
      <c r="V21" s="104">
        <v>0.58391603795432978</v>
      </c>
      <c r="W21" s="104">
        <v>0.59390691426043507</v>
      </c>
      <c r="X21" s="104">
        <v>0.60377487941445906</v>
      </c>
      <c r="Y21" s="104">
        <v>0.61351760874403549</v>
      </c>
      <c r="Z21" s="104">
        <v>0.62313768566904038</v>
      </c>
      <c r="AA21" s="104">
        <v>0.6326528410955673</v>
      </c>
      <c r="AB21" s="104">
        <v>0.64059212993090175</v>
      </c>
      <c r="AC21" s="104">
        <v>0.64697024239743783</v>
      </c>
      <c r="AD21" s="104">
        <v>0.6532773252066747</v>
      </c>
      <c r="AE21" s="104">
        <v>0.65951392325189684</v>
      </c>
      <c r="AF21" s="104">
        <v>0.66567843837324281</v>
      </c>
      <c r="AG21" s="104">
        <v>0.66999121226475322</v>
      </c>
      <c r="AH21" s="104">
        <v>0.67247646052598531</v>
      </c>
      <c r="AI21" s="104">
        <v>0.6749285330125836</v>
      </c>
      <c r="AJ21" s="104">
        <v>0.67734757475068053</v>
      </c>
      <c r="AK21" s="104">
        <v>0.67972478035316242</v>
      </c>
      <c r="AL21" s="104">
        <v>0.68207265659272553</v>
      </c>
      <c r="AM21" s="104">
        <v>0.68438571468885778</v>
      </c>
      <c r="AN21" s="104">
        <v>0.68666760119585457</v>
      </c>
      <c r="AO21" s="104">
        <v>0.68891406427535085</v>
      </c>
      <c r="AP21" s="104">
        <v>0.6911284472308088</v>
      </c>
      <c r="AQ21" s="104">
        <v>0.69330421420501176</v>
      </c>
      <c r="AR21" s="104">
        <v>0.69545675452956424</v>
      </c>
      <c r="AS21" s="104">
        <v>0.69758733742459145</v>
      </c>
      <c r="AT21" s="104">
        <v>0.6996824789226781</v>
      </c>
      <c r="AU21" s="104">
        <v>0.70174605334757512</v>
      </c>
      <c r="AV21" s="104"/>
      <c r="AW21" s="104"/>
      <c r="AX21" s="104"/>
      <c r="AY21" s="104"/>
      <c r="AZ21" s="104"/>
      <c r="BA21" s="104"/>
      <c r="BB21" s="104"/>
      <c r="BC21" s="104"/>
      <c r="BD21" s="104"/>
      <c r="BE21" s="10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5" t="s">
        <v>335</v>
      </c>
      <c r="C25" s="26"/>
    </row>
    <row r="26" spans="2:88" x14ac:dyDescent="0.2">
      <c r="B26" s="26"/>
      <c r="C26" s="26"/>
    </row>
    <row r="27" spans="2:88" x14ac:dyDescent="0.2">
      <c r="B27" s="56"/>
      <c r="C27" s="26" t="s">
        <v>336</v>
      </c>
    </row>
    <row r="28" spans="2:88" x14ac:dyDescent="0.2">
      <c r="B28" s="26"/>
      <c r="C28" s="26"/>
    </row>
    <row r="29" spans="2:88" x14ac:dyDescent="0.2">
      <c r="B29" s="57"/>
      <c r="C29" s="26" t="s">
        <v>337</v>
      </c>
    </row>
    <row r="30" spans="2:88" x14ac:dyDescent="0.2"/>
    <row r="31" spans="2:88" x14ac:dyDescent="0.2"/>
    <row r="32" spans="2:88" x14ac:dyDescent="0.2"/>
    <row r="33" spans="2:9" s="26" customFormat="1" ht="15" x14ac:dyDescent="0.25">
      <c r="B33" s="141" t="s">
        <v>340</v>
      </c>
      <c r="C33" s="142"/>
      <c r="D33" s="142"/>
      <c r="E33" s="142"/>
      <c r="F33" s="142"/>
      <c r="G33" s="142"/>
      <c r="H33" s="142"/>
      <c r="I33" s="143"/>
    </row>
    <row r="34" spans="2:9" x14ac:dyDescent="0.2"/>
    <row r="35" spans="2:9" s="6" customFormat="1" ht="13.5" x14ac:dyDescent="0.2">
      <c r="B35" s="59" t="s">
        <v>333</v>
      </c>
      <c r="C35" s="144" t="s">
        <v>331</v>
      </c>
      <c r="D35" s="144"/>
      <c r="E35" s="144"/>
      <c r="F35" s="144"/>
      <c r="G35" s="144"/>
      <c r="H35" s="144"/>
      <c r="I35" s="144"/>
    </row>
    <row r="36" spans="2:9" s="6" customFormat="1" ht="89.65" customHeight="1" x14ac:dyDescent="0.2">
      <c r="B36" s="60">
        <v>1</v>
      </c>
      <c r="C36" s="137" t="s">
        <v>160</v>
      </c>
      <c r="D36" s="124"/>
      <c r="E36" s="124"/>
      <c r="F36" s="124"/>
      <c r="G36" s="124"/>
      <c r="H36" s="124"/>
      <c r="I36" s="124"/>
    </row>
    <row r="37" spans="2:9" s="6" customFormat="1" ht="76.5" customHeight="1" x14ac:dyDescent="0.2">
      <c r="B37" s="60">
        <f>B36+1</f>
        <v>2</v>
      </c>
      <c r="C37" s="125" t="s">
        <v>163</v>
      </c>
      <c r="D37" s="126"/>
      <c r="E37" s="126"/>
      <c r="F37" s="126"/>
      <c r="G37" s="126"/>
      <c r="H37" s="126"/>
      <c r="I37" s="127"/>
    </row>
    <row r="38" spans="2:9" s="6" customFormat="1" ht="58.15" customHeight="1" x14ac:dyDescent="0.2">
      <c r="B38" s="60">
        <f t="shared" ref="B38:B50" si="0">B37+1</f>
        <v>3</v>
      </c>
      <c r="C38" s="125" t="s">
        <v>166</v>
      </c>
      <c r="D38" s="126"/>
      <c r="E38" s="126"/>
      <c r="F38" s="126"/>
      <c r="G38" s="126"/>
      <c r="H38" s="126"/>
      <c r="I38" s="127"/>
    </row>
    <row r="39" spans="2:9" s="6" customFormat="1" ht="73.150000000000006" customHeight="1" x14ac:dyDescent="0.2">
      <c r="B39" s="60">
        <f t="shared" si="0"/>
        <v>4</v>
      </c>
      <c r="C39" s="125" t="s">
        <v>169</v>
      </c>
      <c r="D39" s="126"/>
      <c r="E39" s="126"/>
      <c r="F39" s="126"/>
      <c r="G39" s="126"/>
      <c r="H39" s="126"/>
      <c r="I39" s="127"/>
    </row>
    <row r="40" spans="2:9" s="6" customFormat="1" ht="59.65" customHeight="1" x14ac:dyDescent="0.2">
      <c r="B40" s="60">
        <f t="shared" si="0"/>
        <v>5</v>
      </c>
      <c r="C40" s="125" t="s">
        <v>173</v>
      </c>
      <c r="D40" s="126"/>
      <c r="E40" s="126"/>
      <c r="F40" s="126"/>
      <c r="G40" s="126"/>
      <c r="H40" s="126"/>
      <c r="I40" s="127"/>
    </row>
    <row r="41" spans="2:9" s="6" customFormat="1" ht="52.15" customHeight="1" x14ac:dyDescent="0.2">
      <c r="B41" s="60">
        <f t="shared" si="0"/>
        <v>6</v>
      </c>
      <c r="C41" s="125" t="s">
        <v>176</v>
      </c>
      <c r="D41" s="126"/>
      <c r="E41" s="126"/>
      <c r="F41" s="126"/>
      <c r="G41" s="126"/>
      <c r="H41" s="126"/>
      <c r="I41" s="127"/>
    </row>
    <row r="42" spans="2:9" s="6" customFormat="1" ht="54.4" customHeight="1" x14ac:dyDescent="0.2">
      <c r="B42" s="60">
        <f t="shared" si="0"/>
        <v>7</v>
      </c>
      <c r="C42" s="125" t="s">
        <v>179</v>
      </c>
      <c r="D42" s="126"/>
      <c r="E42" s="126"/>
      <c r="F42" s="126"/>
      <c r="G42" s="126"/>
      <c r="H42" s="126"/>
      <c r="I42" s="127"/>
    </row>
    <row r="43" spans="2:9" s="6" customFormat="1" ht="67.150000000000006" customHeight="1" x14ac:dyDescent="0.2">
      <c r="B43" s="60">
        <f t="shared" si="0"/>
        <v>8</v>
      </c>
      <c r="C43" s="125" t="s">
        <v>182</v>
      </c>
      <c r="D43" s="126"/>
      <c r="E43" s="126"/>
      <c r="F43" s="126"/>
      <c r="G43" s="126"/>
      <c r="H43" s="126"/>
      <c r="I43" s="127"/>
    </row>
    <row r="44" spans="2:9" s="6" customFormat="1" ht="67.150000000000006" customHeight="1" x14ac:dyDescent="0.2">
      <c r="B44" s="60">
        <f t="shared" si="0"/>
        <v>9</v>
      </c>
      <c r="C44" s="125" t="s">
        <v>186</v>
      </c>
      <c r="D44" s="126"/>
      <c r="E44" s="126"/>
      <c r="F44" s="126"/>
      <c r="G44" s="126"/>
      <c r="H44" s="126"/>
      <c r="I44" s="127"/>
    </row>
    <row r="45" spans="2:9" s="6" customFormat="1" ht="56.65" customHeight="1" x14ac:dyDescent="0.2">
      <c r="B45" s="60">
        <f t="shared" si="0"/>
        <v>10</v>
      </c>
      <c r="C45" s="125" t="s">
        <v>190</v>
      </c>
      <c r="D45" s="126"/>
      <c r="E45" s="126"/>
      <c r="F45" s="126"/>
      <c r="G45" s="126"/>
      <c r="H45" s="126"/>
      <c r="I45" s="127"/>
    </row>
    <row r="46" spans="2:9" s="6" customFormat="1" ht="94.9" customHeight="1" x14ac:dyDescent="0.2">
      <c r="B46" s="60">
        <f t="shared" si="0"/>
        <v>11</v>
      </c>
      <c r="C46" s="125" t="s">
        <v>193</v>
      </c>
      <c r="D46" s="126"/>
      <c r="E46" s="126"/>
      <c r="F46" s="126"/>
      <c r="G46" s="126"/>
      <c r="H46" s="126"/>
      <c r="I46" s="127"/>
    </row>
    <row r="47" spans="2:9" s="6" customFormat="1" ht="47.65" customHeight="1" x14ac:dyDescent="0.2">
      <c r="B47" s="60">
        <f t="shared" si="0"/>
        <v>12</v>
      </c>
      <c r="C47" s="125" t="s">
        <v>196</v>
      </c>
      <c r="D47" s="126"/>
      <c r="E47" s="126"/>
      <c r="F47" s="126"/>
      <c r="G47" s="126"/>
      <c r="H47" s="126"/>
      <c r="I47" s="127"/>
    </row>
    <row r="48" spans="2:9" s="6" customFormat="1" ht="46.9" customHeight="1" x14ac:dyDescent="0.2">
      <c r="B48" s="60">
        <f t="shared" si="0"/>
        <v>13</v>
      </c>
      <c r="C48" s="125" t="s">
        <v>200</v>
      </c>
      <c r="D48" s="126"/>
      <c r="E48" s="126"/>
      <c r="F48" s="126"/>
      <c r="G48" s="126"/>
      <c r="H48" s="126"/>
      <c r="I48" s="127"/>
    </row>
    <row r="49" spans="2:9" s="6" customFormat="1" ht="31.15" customHeight="1" x14ac:dyDescent="0.2">
      <c r="B49" s="60">
        <f t="shared" si="0"/>
        <v>14</v>
      </c>
      <c r="C49" s="125" t="s">
        <v>203</v>
      </c>
      <c r="D49" s="126"/>
      <c r="E49" s="126"/>
      <c r="F49" s="126"/>
      <c r="G49" s="126"/>
      <c r="H49" s="126"/>
      <c r="I49" s="127"/>
    </row>
    <row r="50" spans="2:9" s="6" customFormat="1" ht="48.4" customHeight="1" x14ac:dyDescent="0.2">
      <c r="B50" s="60">
        <f t="shared" si="0"/>
        <v>15</v>
      </c>
      <c r="C50" s="125" t="s">
        <v>207</v>
      </c>
      <c r="D50" s="126"/>
      <c r="E50" s="126"/>
      <c r="F50" s="126"/>
      <c r="G50" s="126"/>
      <c r="H50" s="126"/>
      <c r="I50" s="127"/>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J8" sqref="J8"/>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3" t="s">
        <v>208</v>
      </c>
      <c r="C1" s="123"/>
      <c r="D1" s="123"/>
      <c r="E1" s="123"/>
      <c r="F1" s="123"/>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8" t="s">
        <v>2</v>
      </c>
      <c r="C3" s="129"/>
      <c r="D3" s="145" t="str">
        <f>'Cover sheet'!C5</f>
        <v>Northumbrian Water</v>
      </c>
      <c r="E3" s="146"/>
      <c r="F3" s="147"/>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8" t="s">
        <v>329</v>
      </c>
      <c r="C4" s="58"/>
      <c r="D4" s="145" t="str">
        <f>'Cover sheet'!C6</f>
        <v>Kielder</v>
      </c>
      <c r="E4" s="146"/>
      <c r="F4" s="147"/>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210</v>
      </c>
      <c r="E7" s="37" t="s">
        <v>46</v>
      </c>
      <c r="F7" s="37">
        <v>2</v>
      </c>
      <c r="G7" s="45"/>
      <c r="H7" s="101">
        <v>662.92918539047241</v>
      </c>
      <c r="I7" s="101">
        <v>661.94451904296875</v>
      </c>
      <c r="J7" s="101">
        <v>661.23895359039307</v>
      </c>
      <c r="K7" s="101">
        <v>660.49593162536621</v>
      </c>
      <c r="L7" s="101">
        <v>659.88086104393005</v>
      </c>
      <c r="M7" s="101">
        <v>659.09006547927856</v>
      </c>
      <c r="N7" s="101">
        <v>658.08897805213928</v>
      </c>
      <c r="O7" s="101">
        <v>657.05650806427002</v>
      </c>
      <c r="P7" s="101">
        <v>656.13314032554626</v>
      </c>
      <c r="Q7" s="101">
        <v>655.26242995262146</v>
      </c>
      <c r="R7" s="101">
        <v>654.81901359558105</v>
      </c>
      <c r="S7" s="101">
        <v>654.32211446762085</v>
      </c>
      <c r="T7" s="101">
        <v>653.94035983085632</v>
      </c>
      <c r="U7" s="101">
        <v>653.93529725074768</v>
      </c>
      <c r="V7" s="101">
        <v>654.08669996261597</v>
      </c>
      <c r="W7" s="101">
        <v>654.33308744430542</v>
      </c>
      <c r="X7" s="101">
        <v>654.50806951522827</v>
      </c>
      <c r="Y7" s="101">
        <v>654.65627694129944</v>
      </c>
      <c r="Z7" s="101">
        <v>655.47585892677307</v>
      </c>
      <c r="AA7" s="101">
        <v>656.37514424324036</v>
      </c>
      <c r="AB7" s="101">
        <v>657.17128193378448</v>
      </c>
      <c r="AC7" s="101">
        <v>658.06599628925323</v>
      </c>
      <c r="AD7" s="101">
        <v>659.00576782226563</v>
      </c>
      <c r="AE7" s="101">
        <v>659.87863731384277</v>
      </c>
      <c r="AF7" s="101">
        <v>660.89673984050751</v>
      </c>
      <c r="AG7" s="101">
        <v>661.99679553508759</v>
      </c>
      <c r="AH7" s="101">
        <v>661.64436709880829</v>
      </c>
      <c r="AI7" s="101">
        <v>662.83814311027527</v>
      </c>
      <c r="AJ7" s="101">
        <v>664.19921565055847</v>
      </c>
      <c r="AK7" s="101">
        <v>665.55672609806061</v>
      </c>
      <c r="AL7" s="101">
        <v>666.99202311038971</v>
      </c>
      <c r="AM7" s="101">
        <v>668.43336153030396</v>
      </c>
      <c r="AN7" s="101">
        <v>669.94017362594604</v>
      </c>
      <c r="AO7" s="101">
        <v>671.32314151525497</v>
      </c>
      <c r="AP7" s="101">
        <v>672.56143510341644</v>
      </c>
      <c r="AQ7" s="101">
        <v>673.79612094163895</v>
      </c>
      <c r="AR7" s="101">
        <v>674.91385865211487</v>
      </c>
      <c r="AS7" s="101">
        <v>676.03382700681686</v>
      </c>
      <c r="AT7" s="101">
        <v>677.25666534900665</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213</v>
      </c>
      <c r="E8" s="31" t="s">
        <v>46</v>
      </c>
      <c r="F8" s="31">
        <v>2</v>
      </c>
      <c r="G8" s="45"/>
      <c r="H8" s="101">
        <v>756.55838600939956</v>
      </c>
      <c r="I8" s="101">
        <v>754.50842832695355</v>
      </c>
      <c r="J8" s="101">
        <v>752.45300026696691</v>
      </c>
      <c r="K8" s="101">
        <v>750.39830635462431</v>
      </c>
      <c r="L8" s="101">
        <v>748.34110459516319</v>
      </c>
      <c r="M8" s="101">
        <v>746.28734704537328</v>
      </c>
      <c r="N8" s="101">
        <v>745.97256835894518</v>
      </c>
      <c r="O8" s="101">
        <v>745.65840477070742</v>
      </c>
      <c r="P8" s="101">
        <v>745.34210277838645</v>
      </c>
      <c r="Q8" s="101">
        <v>745.02476870169585</v>
      </c>
      <c r="R8" s="101">
        <v>744.69905966229373</v>
      </c>
      <c r="S8" s="101">
        <v>744.3743988852018</v>
      </c>
      <c r="T8" s="101">
        <v>744.04748127608229</v>
      </c>
      <c r="U8" s="101">
        <v>743.71318050265245</v>
      </c>
      <c r="V8" s="101">
        <v>743.37581300949989</v>
      </c>
      <c r="W8" s="101">
        <v>743.03658381485866</v>
      </c>
      <c r="X8" s="101">
        <v>742.69875416626871</v>
      </c>
      <c r="Y8" s="101">
        <v>742.3614493007176</v>
      </c>
      <c r="Z8" s="101">
        <v>742.01098549380242</v>
      </c>
      <c r="AA8" s="101">
        <v>741.65895950159961</v>
      </c>
      <c r="AB8" s="101">
        <v>741.30895520286492</v>
      </c>
      <c r="AC8" s="101">
        <v>740.95701880149784</v>
      </c>
      <c r="AD8" s="101">
        <v>740.60419927945065</v>
      </c>
      <c r="AE8" s="101">
        <v>740.25269103741584</v>
      </c>
      <c r="AF8" s="101">
        <v>739.89833622789308</v>
      </c>
      <c r="AG8" s="101">
        <v>739.54237513627936</v>
      </c>
      <c r="AH8" s="101">
        <v>739.21488273363047</v>
      </c>
      <c r="AI8" s="101">
        <v>738.85708472380566</v>
      </c>
      <c r="AJ8" s="101">
        <v>738.49600770201619</v>
      </c>
      <c r="AK8" s="101">
        <v>738.13500049724507</v>
      </c>
      <c r="AL8" s="101">
        <v>737.77246867580345</v>
      </c>
      <c r="AM8" s="101">
        <v>737.40981844277326</v>
      </c>
      <c r="AN8" s="101">
        <v>737.0458849256986</v>
      </c>
      <c r="AO8" s="101">
        <v>736.68437875506811</v>
      </c>
      <c r="AP8" s="101">
        <v>736.32570820074011</v>
      </c>
      <c r="AQ8" s="101">
        <v>735.96710835831095</v>
      </c>
      <c r="AR8" s="101">
        <v>735.61080069918569</v>
      </c>
      <c r="AS8" s="101">
        <v>735.25444931943343</v>
      </c>
      <c r="AT8" s="101">
        <v>734.89608168792665</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1">
        <f t="shared" ref="B9:B11" si="0">B8+1</f>
        <v>3</v>
      </c>
      <c r="C9" s="30" t="s">
        <v>215</v>
      </c>
      <c r="D9" s="31" t="s">
        <v>216</v>
      </c>
      <c r="E9" s="31" t="s">
        <v>46</v>
      </c>
      <c r="F9" s="31">
        <v>2</v>
      </c>
      <c r="G9" s="45"/>
      <c r="H9" s="101">
        <v>755.8683860093995</v>
      </c>
      <c r="I9" s="101">
        <v>753.81842832695349</v>
      </c>
      <c r="J9" s="101">
        <v>751.76300026696686</v>
      </c>
      <c r="K9" s="101">
        <v>749.70830635462426</v>
      </c>
      <c r="L9" s="101">
        <v>747.65110459516313</v>
      </c>
      <c r="M9" s="101">
        <v>745.59734704537323</v>
      </c>
      <c r="N9" s="101">
        <v>745.28256835894513</v>
      </c>
      <c r="O9" s="101">
        <v>744.96840477070737</v>
      </c>
      <c r="P9" s="101">
        <v>744.65210277838639</v>
      </c>
      <c r="Q9" s="101">
        <v>744.33476870169579</v>
      </c>
      <c r="R9" s="101">
        <v>744.00905966229368</v>
      </c>
      <c r="S9" s="101">
        <v>743.68439888520174</v>
      </c>
      <c r="T9" s="101">
        <v>743.35748127608224</v>
      </c>
      <c r="U9" s="101">
        <v>743.02318050265239</v>
      </c>
      <c r="V9" s="101">
        <v>742.68581300949984</v>
      </c>
      <c r="W9" s="101">
        <v>742.3465838148586</v>
      </c>
      <c r="X9" s="101">
        <v>742.00875416626866</v>
      </c>
      <c r="Y9" s="101">
        <v>741.67144930071754</v>
      </c>
      <c r="Z9" s="101">
        <v>741.32098549380237</v>
      </c>
      <c r="AA9" s="101">
        <v>740.96895950159956</v>
      </c>
      <c r="AB9" s="101">
        <v>740.61895520286487</v>
      </c>
      <c r="AC9" s="101">
        <v>740.26701880149778</v>
      </c>
      <c r="AD9" s="101">
        <v>739.9141992794506</v>
      </c>
      <c r="AE9" s="101">
        <v>739.56269103741579</v>
      </c>
      <c r="AF9" s="101">
        <v>739.20833622789303</v>
      </c>
      <c r="AG9" s="101">
        <v>738.85237513627931</v>
      </c>
      <c r="AH9" s="101">
        <v>738.52488273363042</v>
      </c>
      <c r="AI9" s="101">
        <v>738.1670847238056</v>
      </c>
      <c r="AJ9" s="101">
        <v>737.80600770201613</v>
      </c>
      <c r="AK9" s="101">
        <v>737.44500049724502</v>
      </c>
      <c r="AL9" s="101">
        <v>737.0824686758034</v>
      </c>
      <c r="AM9" s="101">
        <v>736.7198184427732</v>
      </c>
      <c r="AN9" s="101">
        <v>736.35588492569855</v>
      </c>
      <c r="AO9" s="101">
        <v>735.99437875506806</v>
      </c>
      <c r="AP9" s="101">
        <v>735.63570820074005</v>
      </c>
      <c r="AQ9" s="101">
        <v>735.2771083583109</v>
      </c>
      <c r="AR9" s="101">
        <v>734.92080069918563</v>
      </c>
      <c r="AS9" s="101">
        <v>734.56444931943338</v>
      </c>
      <c r="AT9" s="101">
        <v>734.2060816879266</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1">
        <f t="shared" si="0"/>
        <v>4</v>
      </c>
      <c r="C10" s="30" t="s">
        <v>218</v>
      </c>
      <c r="D10" s="31" t="s">
        <v>219</v>
      </c>
      <c r="E10" s="31" t="s">
        <v>46</v>
      </c>
      <c r="F10" s="31">
        <v>2</v>
      </c>
      <c r="G10" s="45"/>
      <c r="H10" s="101">
        <v>47.008019757064929</v>
      </c>
      <c r="I10" s="101">
        <v>48.136878908441453</v>
      </c>
      <c r="J10" s="101">
        <v>48.738998435618662</v>
      </c>
      <c r="K10" s="101">
        <v>50.246939760156373</v>
      </c>
      <c r="L10" s="101">
        <v>52.351004747932627</v>
      </c>
      <c r="M10" s="101">
        <v>52.935077146330862</v>
      </c>
      <c r="N10" s="101">
        <v>51.763357740441101</v>
      </c>
      <c r="O10" s="101">
        <v>50.310078568480307</v>
      </c>
      <c r="P10" s="101">
        <v>49.687021961610277</v>
      </c>
      <c r="Q10" s="101">
        <v>48.956103322349144</v>
      </c>
      <c r="R10" s="101">
        <v>48.28134470463533</v>
      </c>
      <c r="S10" s="101">
        <v>48.440779955717474</v>
      </c>
      <c r="T10" s="101">
        <v>46.680360007201536</v>
      </c>
      <c r="U10" s="101">
        <v>45.072737960960659</v>
      </c>
      <c r="V10" s="101">
        <v>44.924257582097901</v>
      </c>
      <c r="W10" s="101">
        <v>44.511233315835582</v>
      </c>
      <c r="X10" s="101">
        <v>43.371785395563094</v>
      </c>
      <c r="Y10" s="101">
        <v>43.033422479633259</v>
      </c>
      <c r="Z10" s="101">
        <v>42.480315136074289</v>
      </c>
      <c r="AA10" s="101">
        <v>41.742789394782726</v>
      </c>
      <c r="AB10" s="101">
        <v>41.615606925467155</v>
      </c>
      <c r="AC10" s="101">
        <v>40.700947512412597</v>
      </c>
      <c r="AD10" s="101">
        <v>40.359700613598903</v>
      </c>
      <c r="AE10" s="101">
        <v>39.997707258042077</v>
      </c>
      <c r="AF10" s="101">
        <v>39.253249552480447</v>
      </c>
      <c r="AG10" s="101">
        <v>39.144226493432008</v>
      </c>
      <c r="AH10" s="101">
        <v>38.448250788501582</v>
      </c>
      <c r="AI10" s="101">
        <v>38.674670275527298</v>
      </c>
      <c r="AJ10" s="101">
        <v>37.601117513615876</v>
      </c>
      <c r="AK10" s="101">
        <v>37.536768719057221</v>
      </c>
      <c r="AL10" s="101">
        <v>36.791731656340403</v>
      </c>
      <c r="AM10" s="101">
        <v>36.547455987652654</v>
      </c>
      <c r="AN10" s="101">
        <v>36.175159072341714</v>
      </c>
      <c r="AO10" s="101">
        <v>36.203444188753451</v>
      </c>
      <c r="AP10" s="101">
        <v>35.444318332977929</v>
      </c>
      <c r="AQ10" s="101">
        <v>34.622890539611475</v>
      </c>
      <c r="AR10" s="101">
        <v>34.139708500670139</v>
      </c>
      <c r="AS10" s="101">
        <v>34.175474194146283</v>
      </c>
      <c r="AT10" s="101">
        <v>33.521607973492912</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1">
        <f t="shared" si="0"/>
        <v>5</v>
      </c>
      <c r="C11" s="30" t="s">
        <v>221</v>
      </c>
      <c r="D11" s="31" t="s">
        <v>222</v>
      </c>
      <c r="E11" s="31" t="s">
        <v>46</v>
      </c>
      <c r="F11" s="31">
        <v>2</v>
      </c>
      <c r="G11" s="45"/>
      <c r="H11" s="102">
        <v>45.93118086186216</v>
      </c>
      <c r="I11" s="102">
        <v>43.737030375543291</v>
      </c>
      <c r="J11" s="102">
        <v>41.785048240955128</v>
      </c>
      <c r="K11" s="102">
        <v>38.965434969101672</v>
      </c>
      <c r="L11" s="102">
        <v>35.419238803300452</v>
      </c>
      <c r="M11" s="102">
        <v>33.5722044197638</v>
      </c>
      <c r="N11" s="102">
        <v>35.430232566364744</v>
      </c>
      <c r="O11" s="102">
        <v>37.601818137957039</v>
      </c>
      <c r="P11" s="102">
        <v>38.831940491229851</v>
      </c>
      <c r="Q11" s="102">
        <v>40.11623542672519</v>
      </c>
      <c r="R11" s="102">
        <v>40.908701362077295</v>
      </c>
      <c r="S11" s="102">
        <v>40.921504461863421</v>
      </c>
      <c r="T11" s="102">
        <v>42.736761438024381</v>
      </c>
      <c r="U11" s="102">
        <v>44.015145290944055</v>
      </c>
      <c r="V11" s="102">
        <v>43.674855464785971</v>
      </c>
      <c r="W11" s="102">
        <v>43.502263054717602</v>
      </c>
      <c r="X11" s="102">
        <v>44.128899255477293</v>
      </c>
      <c r="Y11" s="102">
        <v>43.981749879784843</v>
      </c>
      <c r="Z11" s="102">
        <v>43.364811430955008</v>
      </c>
      <c r="AA11" s="102">
        <v>42.851025863576474</v>
      </c>
      <c r="AB11" s="102">
        <v>41.832066343613228</v>
      </c>
      <c r="AC11" s="102">
        <v>41.500074999831952</v>
      </c>
      <c r="AD11" s="102">
        <v>40.548730843586071</v>
      </c>
      <c r="AE11" s="102">
        <v>39.686346465530939</v>
      </c>
      <c r="AF11" s="102">
        <v>39.058346834905073</v>
      </c>
      <c r="AG11" s="102">
        <v>37.711353107759713</v>
      </c>
      <c r="AH11" s="102">
        <v>38.43226484632055</v>
      </c>
      <c r="AI11" s="102">
        <v>36.654271338003035</v>
      </c>
      <c r="AJ11" s="102">
        <v>36.005674537841784</v>
      </c>
      <c r="AK11" s="102">
        <v>34.35150568012719</v>
      </c>
      <c r="AL11" s="102">
        <v>33.298713909073285</v>
      </c>
      <c r="AM11" s="102">
        <v>31.739000924816594</v>
      </c>
      <c r="AN11" s="102">
        <v>30.240552227410788</v>
      </c>
      <c r="AO11" s="102">
        <v>28.46779305105963</v>
      </c>
      <c r="AP11" s="102">
        <v>27.629954764345683</v>
      </c>
      <c r="AQ11" s="102">
        <v>26.858096877060476</v>
      </c>
      <c r="AR11" s="102">
        <v>25.867233546400627</v>
      </c>
      <c r="AS11" s="102">
        <v>24.355148118470233</v>
      </c>
      <c r="AT11" s="102">
        <v>23.427808365427033</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5" t="s">
        <v>335</v>
      </c>
      <c r="C15" s="26"/>
    </row>
    <row r="16" spans="1:88" ht="13.9" customHeight="1" x14ac:dyDescent="0.2">
      <c r="B16" s="26"/>
      <c r="C16" s="26"/>
    </row>
    <row r="17" spans="2:9" ht="13.9" customHeight="1" x14ac:dyDescent="0.2">
      <c r="B17" s="56"/>
      <c r="C17" s="26" t="s">
        <v>336</v>
      </c>
    </row>
    <row r="18" spans="2:9" ht="13.9" customHeight="1" x14ac:dyDescent="0.2">
      <c r="B18" s="26"/>
      <c r="C18" s="26"/>
    </row>
    <row r="19" spans="2:9" ht="13.9" customHeight="1" x14ac:dyDescent="0.2">
      <c r="B19" s="57"/>
      <c r="C19" s="26" t="s">
        <v>337</v>
      </c>
    </row>
    <row r="20" spans="2:9" ht="13.9" customHeight="1" x14ac:dyDescent="0.2"/>
    <row r="21" spans="2:9" ht="13.9" customHeight="1" x14ac:dyDescent="0.2"/>
    <row r="22" spans="2:9" ht="13.9" customHeight="1" x14ac:dyDescent="0.2"/>
    <row r="23" spans="2:9" s="26" customFormat="1" ht="13.9" customHeight="1" x14ac:dyDescent="0.2">
      <c r="B23" s="141" t="s">
        <v>341</v>
      </c>
      <c r="C23" s="142"/>
      <c r="D23" s="142"/>
      <c r="E23" s="142"/>
      <c r="F23" s="142"/>
      <c r="G23" s="142"/>
      <c r="H23" s="142"/>
      <c r="I23" s="143"/>
    </row>
    <row r="24" spans="2:9" ht="13.9" customHeight="1" x14ac:dyDescent="0.2"/>
    <row r="25" spans="2:9" s="6" customFormat="1" ht="12.75" x14ac:dyDescent="0.2">
      <c r="B25" s="59" t="s">
        <v>333</v>
      </c>
      <c r="C25" s="144" t="s">
        <v>331</v>
      </c>
      <c r="D25" s="144"/>
      <c r="E25" s="144"/>
      <c r="F25" s="144"/>
      <c r="G25" s="144"/>
      <c r="H25" s="144"/>
      <c r="I25" s="144"/>
    </row>
    <row r="26" spans="2:9" s="6" customFormat="1" ht="72.400000000000006" customHeight="1" x14ac:dyDescent="0.2">
      <c r="B26" s="60">
        <v>1</v>
      </c>
      <c r="C26" s="137" t="s">
        <v>211</v>
      </c>
      <c r="D26" s="124"/>
      <c r="E26" s="124"/>
      <c r="F26" s="124"/>
      <c r="G26" s="124"/>
      <c r="H26" s="124"/>
      <c r="I26" s="124"/>
    </row>
    <row r="27" spans="2:9" s="6" customFormat="1" ht="54" customHeight="1" x14ac:dyDescent="0.2">
      <c r="B27" s="60">
        <v>2</v>
      </c>
      <c r="C27" s="137" t="s">
        <v>214</v>
      </c>
      <c r="D27" s="124"/>
      <c r="E27" s="124"/>
      <c r="F27" s="124"/>
      <c r="G27" s="124"/>
      <c r="H27" s="124"/>
      <c r="I27" s="124"/>
    </row>
    <row r="28" spans="2:9" s="6" customFormat="1" ht="54" customHeight="1" x14ac:dyDescent="0.2">
      <c r="B28" s="60">
        <v>3</v>
      </c>
      <c r="C28" s="137" t="s">
        <v>217</v>
      </c>
      <c r="D28" s="124"/>
      <c r="E28" s="124"/>
      <c r="F28" s="124"/>
      <c r="G28" s="124"/>
      <c r="H28" s="124"/>
      <c r="I28" s="124"/>
    </row>
    <row r="29" spans="2:9" s="6" customFormat="1" ht="54" customHeight="1" x14ac:dyDescent="0.2">
      <c r="B29" s="60">
        <v>4</v>
      </c>
      <c r="C29" s="137" t="s">
        <v>220</v>
      </c>
      <c r="D29" s="124"/>
      <c r="E29" s="124"/>
      <c r="F29" s="124"/>
      <c r="G29" s="124"/>
      <c r="H29" s="124"/>
      <c r="I29" s="124"/>
    </row>
    <row r="30" spans="2:9" s="6" customFormat="1" ht="54" customHeight="1" x14ac:dyDescent="0.2">
      <c r="B30" s="60">
        <v>5</v>
      </c>
      <c r="C30" s="137" t="s">
        <v>223</v>
      </c>
      <c r="D30" s="124"/>
      <c r="E30" s="124"/>
      <c r="F30" s="124"/>
      <c r="G30" s="124"/>
      <c r="H30" s="124"/>
      <c r="I30" s="124"/>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15" sqref="H15"/>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8" t="s">
        <v>2</v>
      </c>
      <c r="C3" s="129"/>
      <c r="D3" s="145" t="str">
        <f>'Cover sheet'!C5</f>
        <v>Northumbrian Water</v>
      </c>
      <c r="E3" s="146"/>
      <c r="F3" s="147"/>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28" t="s">
        <v>329</v>
      </c>
      <c r="C4" s="129"/>
      <c r="D4" s="145" t="str">
        <f>'Cover sheet'!C6</f>
        <v>Kielder</v>
      </c>
      <c r="E4" s="146"/>
      <c r="F4" s="147"/>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1">
        <v>1</v>
      </c>
      <c r="C7" s="36" t="s">
        <v>140</v>
      </c>
      <c r="D7" s="37" t="s">
        <v>225</v>
      </c>
      <c r="E7" s="37" t="s">
        <v>46</v>
      </c>
      <c r="F7" s="37">
        <v>2</v>
      </c>
      <c r="G7" s="45"/>
      <c r="H7" s="118">
        <v>836</v>
      </c>
      <c r="I7" s="118">
        <v>836</v>
      </c>
      <c r="J7" s="118">
        <v>836</v>
      </c>
      <c r="K7" s="101">
        <v>825.9457142857143</v>
      </c>
      <c r="L7" s="101">
        <v>823.93485714285714</v>
      </c>
      <c r="M7" s="101">
        <v>821.92399999999998</v>
      </c>
      <c r="N7" s="101">
        <v>821.64800000000002</v>
      </c>
      <c r="O7" s="101">
        <v>821.37199999999996</v>
      </c>
      <c r="P7" s="101">
        <v>821.096</v>
      </c>
      <c r="Q7" s="101">
        <v>820.82</v>
      </c>
      <c r="R7" s="101">
        <v>820.54399999999998</v>
      </c>
      <c r="S7" s="101">
        <v>820.26800000000003</v>
      </c>
      <c r="T7" s="101">
        <v>819.99199999999996</v>
      </c>
      <c r="U7" s="101">
        <v>819.71600000000001</v>
      </c>
      <c r="V7" s="101">
        <v>819.44</v>
      </c>
      <c r="W7" s="101">
        <v>819.16399999999999</v>
      </c>
      <c r="X7" s="101">
        <v>818.88800000000003</v>
      </c>
      <c r="Y7" s="101">
        <v>818.61199999999997</v>
      </c>
      <c r="Z7" s="101">
        <v>818.33600000000001</v>
      </c>
      <c r="AA7" s="101">
        <v>818.06</v>
      </c>
      <c r="AB7" s="101">
        <v>817.78399999999999</v>
      </c>
      <c r="AC7" s="101">
        <v>817.50800000000004</v>
      </c>
      <c r="AD7" s="101">
        <v>817.23199999999997</v>
      </c>
      <c r="AE7" s="101">
        <v>816.95600000000002</v>
      </c>
      <c r="AF7" s="101">
        <v>816.68</v>
      </c>
      <c r="AG7" s="101">
        <v>816.404</v>
      </c>
      <c r="AH7" s="101">
        <v>816.12800000000004</v>
      </c>
      <c r="AI7" s="101">
        <v>815.85199999999998</v>
      </c>
      <c r="AJ7" s="101">
        <v>815.57600000000002</v>
      </c>
      <c r="AK7" s="101">
        <v>815.3</v>
      </c>
      <c r="AL7" s="101">
        <v>815.024</v>
      </c>
      <c r="AM7" s="101">
        <v>814.74800000000005</v>
      </c>
      <c r="AN7" s="101">
        <v>814.47199999999998</v>
      </c>
      <c r="AO7" s="101">
        <v>814.19600000000003</v>
      </c>
      <c r="AP7" s="101">
        <v>813.92</v>
      </c>
      <c r="AQ7" s="101">
        <v>813.64400000000001</v>
      </c>
      <c r="AR7" s="101">
        <v>813.36800000000005</v>
      </c>
      <c r="AS7" s="101">
        <v>813.09199999999998</v>
      </c>
      <c r="AT7" s="101">
        <v>812.81600000000003</v>
      </c>
      <c r="AU7" s="101">
        <v>812.54</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1">
        <v>2</v>
      </c>
      <c r="C8" s="30" t="s">
        <v>151</v>
      </c>
      <c r="D8" s="31" t="s">
        <v>227</v>
      </c>
      <c r="E8" s="31" t="s">
        <v>46</v>
      </c>
      <c r="F8" s="31">
        <v>2</v>
      </c>
      <c r="G8" s="45"/>
      <c r="H8" s="118">
        <v>33.47</v>
      </c>
      <c r="I8" s="118">
        <v>46.447673876989647</v>
      </c>
      <c r="J8" s="118">
        <v>22.88</v>
      </c>
      <c r="K8" s="101">
        <v>17.947407931090055</v>
      </c>
      <c r="L8" s="101">
        <v>17.993752547693905</v>
      </c>
      <c r="M8" s="101">
        <v>18.036652954626739</v>
      </c>
      <c r="N8" s="101">
        <v>18.075431641054806</v>
      </c>
      <c r="O8" s="101">
        <v>18.113595229292571</v>
      </c>
      <c r="P8" s="101">
        <v>18.153897221613583</v>
      </c>
      <c r="Q8" s="101">
        <v>18.195231298304257</v>
      </c>
      <c r="R8" s="101">
        <v>18.244940337706268</v>
      </c>
      <c r="S8" s="101">
        <v>18.293601114798243</v>
      </c>
      <c r="T8" s="101">
        <v>18.344518723917659</v>
      </c>
      <c r="U8" s="101">
        <v>18.402819497347529</v>
      </c>
      <c r="V8" s="101">
        <v>18.464186990500149</v>
      </c>
      <c r="W8" s="101">
        <v>18.527416185141263</v>
      </c>
      <c r="X8" s="101">
        <v>18.589245833731351</v>
      </c>
      <c r="Y8" s="101">
        <v>18.650550699282345</v>
      </c>
      <c r="Z8" s="101">
        <v>18.725014506197631</v>
      </c>
      <c r="AA8" s="101">
        <v>18.801040498400386</v>
      </c>
      <c r="AB8" s="101">
        <v>18.875044797135054</v>
      </c>
      <c r="AC8" s="101">
        <v>18.950981198502241</v>
      </c>
      <c r="AD8" s="101">
        <v>19.02780072054928</v>
      </c>
      <c r="AE8" s="101">
        <v>19.103308962584194</v>
      </c>
      <c r="AF8" s="101">
        <v>19.181663772106823</v>
      </c>
      <c r="AG8" s="101">
        <v>19.261624863720591</v>
      </c>
      <c r="AH8" s="101">
        <v>19.313117266369517</v>
      </c>
      <c r="AI8" s="101">
        <v>19.394915276194268</v>
      </c>
      <c r="AJ8" s="101">
        <v>19.47999229798382</v>
      </c>
      <c r="AK8" s="101">
        <v>19.564999502754866</v>
      </c>
      <c r="AL8" s="101">
        <v>19.651531324196512</v>
      </c>
      <c r="AM8" s="101">
        <v>19.738181557226834</v>
      </c>
      <c r="AN8" s="101">
        <v>19.82611507430142</v>
      </c>
      <c r="AO8" s="101">
        <v>19.911621244931872</v>
      </c>
      <c r="AP8" s="101">
        <v>19.994291799259841</v>
      </c>
      <c r="AQ8" s="101">
        <v>20.076891641688999</v>
      </c>
      <c r="AR8" s="101">
        <v>20.157199300814327</v>
      </c>
      <c r="AS8" s="101">
        <v>20.237550680566486</v>
      </c>
      <c r="AT8" s="101">
        <v>20.319918312073405</v>
      </c>
      <c r="AU8" s="101">
        <v>20.402377179605423</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1">
        <v>3</v>
      </c>
      <c r="C9" s="30" t="s">
        <v>154</v>
      </c>
      <c r="D9" s="31" t="s">
        <v>229</v>
      </c>
      <c r="E9" s="31" t="s">
        <v>46</v>
      </c>
      <c r="F9" s="31">
        <v>2</v>
      </c>
      <c r="G9" s="45"/>
      <c r="H9" s="119">
        <v>26.59</v>
      </c>
      <c r="I9" s="119">
        <v>71.08</v>
      </c>
      <c r="J9" s="118">
        <v>52.9</v>
      </c>
      <c r="K9" s="102">
        <v>57.6</v>
      </c>
      <c r="L9" s="102">
        <v>57.6</v>
      </c>
      <c r="M9" s="102">
        <v>57.6</v>
      </c>
      <c r="N9" s="102">
        <v>57.6</v>
      </c>
      <c r="O9" s="102">
        <v>57.6</v>
      </c>
      <c r="P9" s="102">
        <v>57.6</v>
      </c>
      <c r="Q9" s="102">
        <v>57.6</v>
      </c>
      <c r="R9" s="102">
        <v>57.6</v>
      </c>
      <c r="S9" s="102">
        <v>57.6</v>
      </c>
      <c r="T9" s="102">
        <v>57.6</v>
      </c>
      <c r="U9" s="102">
        <v>57.6</v>
      </c>
      <c r="V9" s="102">
        <v>57.6</v>
      </c>
      <c r="W9" s="102">
        <v>57.6</v>
      </c>
      <c r="X9" s="102">
        <v>57.6</v>
      </c>
      <c r="Y9" s="102">
        <v>57.6</v>
      </c>
      <c r="Z9" s="102">
        <v>57.6</v>
      </c>
      <c r="AA9" s="102">
        <v>57.6</v>
      </c>
      <c r="AB9" s="102">
        <v>57.6</v>
      </c>
      <c r="AC9" s="102">
        <v>57.6</v>
      </c>
      <c r="AD9" s="102">
        <v>57.6</v>
      </c>
      <c r="AE9" s="102">
        <v>57.6</v>
      </c>
      <c r="AF9" s="102">
        <v>57.6</v>
      </c>
      <c r="AG9" s="102">
        <v>57.6</v>
      </c>
      <c r="AH9" s="102">
        <v>57.6</v>
      </c>
      <c r="AI9" s="102">
        <v>57.6</v>
      </c>
      <c r="AJ9" s="102">
        <v>57.6</v>
      </c>
      <c r="AK9" s="102">
        <v>57.6</v>
      </c>
      <c r="AL9" s="102">
        <v>57.6</v>
      </c>
      <c r="AM9" s="102">
        <v>57.6</v>
      </c>
      <c r="AN9" s="102">
        <v>57.6</v>
      </c>
      <c r="AO9" s="102">
        <v>57.6</v>
      </c>
      <c r="AP9" s="102">
        <v>57.6</v>
      </c>
      <c r="AQ9" s="102">
        <v>57.6</v>
      </c>
      <c r="AR9" s="102">
        <v>57.6</v>
      </c>
      <c r="AS9" s="102">
        <v>57.6</v>
      </c>
      <c r="AT9" s="102">
        <v>57.6</v>
      </c>
      <c r="AU9" s="102">
        <v>57.6</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5" t="s">
        <v>335</v>
      </c>
      <c r="C13" s="26"/>
    </row>
    <row r="14" spans="1:88" x14ac:dyDescent="0.2">
      <c r="B14" s="26"/>
      <c r="C14" s="26"/>
    </row>
    <row r="15" spans="1:88" x14ac:dyDescent="0.2">
      <c r="B15" s="56"/>
      <c r="C15" s="26" t="s">
        <v>336</v>
      </c>
    </row>
    <row r="16" spans="1:88" x14ac:dyDescent="0.2">
      <c r="B16" s="26"/>
      <c r="C16" s="26"/>
    </row>
    <row r="17" spans="2:9" x14ac:dyDescent="0.2">
      <c r="B17" s="57"/>
      <c r="C17" s="26" t="s">
        <v>337</v>
      </c>
    </row>
    <row r="18" spans="2:9" x14ac:dyDescent="0.2"/>
    <row r="19" spans="2:9" x14ac:dyDescent="0.2"/>
    <row r="20" spans="2:9" x14ac:dyDescent="0.2"/>
    <row r="21" spans="2:9" s="26" customFormat="1" x14ac:dyDescent="0.2">
      <c r="B21" s="141" t="s">
        <v>342</v>
      </c>
      <c r="C21" s="142"/>
      <c r="D21" s="142"/>
      <c r="E21" s="142"/>
      <c r="F21" s="142"/>
      <c r="G21" s="142"/>
      <c r="H21" s="142"/>
      <c r="I21" s="143"/>
    </row>
    <row r="22" spans="2:9" x14ac:dyDescent="0.2"/>
    <row r="23" spans="2:9" s="6" customFormat="1" ht="12.75" x14ac:dyDescent="0.2">
      <c r="B23" s="59" t="s">
        <v>333</v>
      </c>
      <c r="C23" s="144" t="s">
        <v>331</v>
      </c>
      <c r="D23" s="144"/>
      <c r="E23" s="144"/>
      <c r="F23" s="144"/>
      <c r="G23" s="144"/>
      <c r="H23" s="144"/>
      <c r="I23" s="144"/>
    </row>
    <row r="24" spans="2:9" s="6" customFormat="1" ht="75.400000000000006" customHeight="1" x14ac:dyDescent="0.2">
      <c r="B24" s="60">
        <v>1</v>
      </c>
      <c r="C24" s="137" t="s">
        <v>226</v>
      </c>
      <c r="D24" s="124"/>
      <c r="E24" s="124"/>
      <c r="F24" s="124"/>
      <c r="G24" s="124"/>
      <c r="H24" s="124"/>
      <c r="I24" s="124"/>
    </row>
    <row r="25" spans="2:9" s="6" customFormat="1" ht="118.5" customHeight="1" x14ac:dyDescent="0.2">
      <c r="B25" s="60">
        <v>2</v>
      </c>
      <c r="C25" s="137" t="s">
        <v>228</v>
      </c>
      <c r="D25" s="124"/>
      <c r="E25" s="124"/>
      <c r="F25" s="124"/>
      <c r="G25" s="124"/>
      <c r="H25" s="124"/>
      <c r="I25" s="124"/>
    </row>
    <row r="26" spans="2:9" s="6" customFormat="1" ht="85.5" customHeight="1" x14ac:dyDescent="0.2">
      <c r="B26" s="60">
        <v>3</v>
      </c>
      <c r="C26" s="137" t="s">
        <v>230</v>
      </c>
      <c r="D26" s="124"/>
      <c r="E26" s="124"/>
      <c r="F26" s="124"/>
      <c r="G26" s="124"/>
      <c r="H26" s="124"/>
      <c r="I26" s="124"/>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J16" sqref="J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3" t="s">
        <v>231</v>
      </c>
      <c r="C1" s="123"/>
      <c r="D1" s="123"/>
      <c r="E1" s="123"/>
      <c r="F1" s="123"/>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28" t="s">
        <v>2</v>
      </c>
      <c r="C3" s="129"/>
      <c r="D3" s="145" t="str">
        <f>'Cover sheet'!C5</f>
        <v>Northumbrian Water</v>
      </c>
      <c r="E3" s="146"/>
      <c r="F3" s="147"/>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28" t="s">
        <v>329</v>
      </c>
      <c r="C4" s="129"/>
      <c r="D4" s="145" t="str">
        <f>'Cover sheet'!C6</f>
        <v>Kielder</v>
      </c>
      <c r="E4" s="146"/>
      <c r="F4" s="147"/>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232</v>
      </c>
      <c r="E7" s="37" t="s">
        <v>46</v>
      </c>
      <c r="F7" s="37">
        <v>2</v>
      </c>
      <c r="H7" s="118">
        <v>114.96364152270669</v>
      </c>
      <c r="I7" s="118">
        <v>125.1468967795372</v>
      </c>
      <c r="J7" s="118">
        <v>125.81244590878487</v>
      </c>
      <c r="K7" s="101">
        <v>140.12070780992508</v>
      </c>
      <c r="L7" s="101">
        <v>140.33568984270096</v>
      </c>
      <c r="M7" s="101">
        <v>140.40981817245483</v>
      </c>
      <c r="N7" s="101">
        <v>140.48475426435471</v>
      </c>
      <c r="O7" s="101">
        <v>140.55669891834259</v>
      </c>
      <c r="P7" s="101">
        <v>140.73338848352432</v>
      </c>
      <c r="Q7" s="101">
        <v>140.93278050422668</v>
      </c>
      <c r="R7" s="101">
        <v>141.12990754842758</v>
      </c>
      <c r="S7" s="101">
        <v>141.29445707798004</v>
      </c>
      <c r="T7" s="101">
        <v>141.43555408716202</v>
      </c>
      <c r="U7" s="101">
        <v>141.57570457458496</v>
      </c>
      <c r="V7" s="101">
        <v>141.73637861013412</v>
      </c>
      <c r="W7" s="101">
        <v>141.89851707220078</v>
      </c>
      <c r="X7" s="101">
        <v>142.063600897789</v>
      </c>
      <c r="Y7" s="101">
        <v>142.22416764497757</v>
      </c>
      <c r="Z7" s="101">
        <v>142.32780432701111</v>
      </c>
      <c r="AA7" s="101">
        <v>142.45547336339951</v>
      </c>
      <c r="AB7" s="101">
        <v>142.61587250232697</v>
      </c>
      <c r="AC7" s="101">
        <v>142.77219730615616</v>
      </c>
      <c r="AD7" s="101">
        <v>142.89931726455688</v>
      </c>
      <c r="AE7" s="101">
        <v>142.96729391813278</v>
      </c>
      <c r="AF7" s="101">
        <v>143.13013446331024</v>
      </c>
      <c r="AG7" s="101">
        <v>143.28874832391739</v>
      </c>
      <c r="AH7" s="101">
        <v>143.47527027130127</v>
      </c>
      <c r="AI7" s="101">
        <v>143.62993216514587</v>
      </c>
      <c r="AJ7" s="101">
        <v>143.78969043493271</v>
      </c>
      <c r="AK7" s="101">
        <v>143.89045822620392</v>
      </c>
      <c r="AL7" s="101">
        <v>144.018295109272</v>
      </c>
      <c r="AM7" s="101">
        <v>144.14262270927429</v>
      </c>
      <c r="AN7" s="101">
        <v>144.32912939786911</v>
      </c>
      <c r="AO7" s="101">
        <v>144.48402035236359</v>
      </c>
      <c r="AP7" s="101">
        <v>144.55515557527542</v>
      </c>
      <c r="AQ7" s="101">
        <v>144.70704007148743</v>
      </c>
      <c r="AR7" s="101">
        <v>144.83652514219284</v>
      </c>
      <c r="AS7" s="101">
        <v>144.96251547336578</v>
      </c>
      <c r="AT7" s="101">
        <v>145.11566698551178</v>
      </c>
      <c r="AU7" s="101">
        <v>145.26492697000504</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1">
        <v>2</v>
      </c>
      <c r="C8" s="30" t="s">
        <v>161</v>
      </c>
      <c r="D8" s="31" t="s">
        <v>234</v>
      </c>
      <c r="E8" s="31" t="s">
        <v>46</v>
      </c>
      <c r="F8" s="31">
        <v>2</v>
      </c>
      <c r="H8" s="118">
        <v>3.6888764230203228</v>
      </c>
      <c r="I8" s="118">
        <v>3.4806516021490097</v>
      </c>
      <c r="J8" s="118">
        <v>4.5664511471986771</v>
      </c>
      <c r="K8" s="101">
        <v>3.9397441446781158</v>
      </c>
      <c r="L8" s="101">
        <v>3.7903921008110046</v>
      </c>
      <c r="M8" s="101">
        <v>3.6410400569438934</v>
      </c>
      <c r="N8" s="101">
        <v>3.491687998175621</v>
      </c>
      <c r="O8" s="101">
        <v>3.3423359543085098</v>
      </c>
      <c r="P8" s="101">
        <v>3.1929839104413986</v>
      </c>
      <c r="Q8" s="101">
        <v>3.0436320975422859</v>
      </c>
      <c r="R8" s="101">
        <v>2.9242799803614616</v>
      </c>
      <c r="S8" s="101">
        <v>2.8049281015992165</v>
      </c>
      <c r="T8" s="101">
        <v>2.6855759918689728</v>
      </c>
      <c r="U8" s="101">
        <v>2.5662241131067276</v>
      </c>
      <c r="V8" s="101">
        <v>2.4468719959259033</v>
      </c>
      <c r="W8" s="101">
        <v>2.3575200513005257</v>
      </c>
      <c r="X8" s="101">
        <v>2.268168106675148</v>
      </c>
      <c r="Y8" s="101">
        <v>2.1788159236311913</v>
      </c>
      <c r="Z8" s="101">
        <v>2.0894639790058136</v>
      </c>
      <c r="AA8" s="101">
        <v>2.0001120269298553</v>
      </c>
      <c r="AB8" s="101">
        <v>1.9107599630951881</v>
      </c>
      <c r="AC8" s="101">
        <v>1.8214080184698105</v>
      </c>
      <c r="AD8" s="101">
        <v>1.7320559546351433</v>
      </c>
      <c r="AE8" s="101">
        <v>1.6427040100097656</v>
      </c>
      <c r="AF8" s="101">
        <v>1.5533519461750984</v>
      </c>
      <c r="AG8" s="101">
        <v>1.4640000015497208</v>
      </c>
      <c r="AH8" s="101">
        <v>1.3746480531990528</v>
      </c>
      <c r="AI8" s="101">
        <v>1.2852959893643856</v>
      </c>
      <c r="AJ8" s="101">
        <v>1.1959440447390079</v>
      </c>
      <c r="AK8" s="101">
        <v>1.1065919809043407</v>
      </c>
      <c r="AL8" s="101">
        <v>1.0172400362789631</v>
      </c>
      <c r="AM8" s="101">
        <v>0.92788796871900558</v>
      </c>
      <c r="AN8" s="101">
        <v>0.83853602409362793</v>
      </c>
      <c r="AO8" s="101">
        <v>0.7491840198636055</v>
      </c>
      <c r="AP8" s="101">
        <v>0.65983201563358307</v>
      </c>
      <c r="AQ8" s="101">
        <v>0.57048000954091549</v>
      </c>
      <c r="AR8" s="101">
        <v>0.48112800531089306</v>
      </c>
      <c r="AS8" s="101">
        <v>0.39177599921822548</v>
      </c>
      <c r="AT8" s="101">
        <v>0.30242399498820305</v>
      </c>
      <c r="AU8" s="101">
        <v>0.21307200472801924</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1">
        <v>3</v>
      </c>
      <c r="C9" s="30" t="s">
        <v>164</v>
      </c>
      <c r="D9" s="31" t="s">
        <v>236</v>
      </c>
      <c r="E9" s="31" t="s">
        <v>46</v>
      </c>
      <c r="F9" s="31">
        <v>2</v>
      </c>
      <c r="H9" s="118">
        <v>130.84613031126531</v>
      </c>
      <c r="I9" s="118">
        <v>130.18591833114624</v>
      </c>
      <c r="J9" s="118">
        <v>123.00970315933228</v>
      </c>
      <c r="K9" s="101">
        <v>127.41120910644531</v>
      </c>
      <c r="L9" s="101">
        <v>132.38314819335938</v>
      </c>
      <c r="M9" s="101">
        <v>137.03221130371094</v>
      </c>
      <c r="N9" s="101">
        <v>141.19644165039063</v>
      </c>
      <c r="O9" s="101">
        <v>145.30908203125</v>
      </c>
      <c r="P9" s="101">
        <v>149.42678833007813</v>
      </c>
      <c r="Q9" s="101">
        <v>153.47021484375</v>
      </c>
      <c r="R9" s="101">
        <v>157.15194702148438</v>
      </c>
      <c r="S9" s="101">
        <v>160.30155944824219</v>
      </c>
      <c r="T9" s="101">
        <v>163.49699401855469</v>
      </c>
      <c r="U9" s="101">
        <v>166.87550354003906</v>
      </c>
      <c r="V9" s="101">
        <v>170.25872802734375</v>
      </c>
      <c r="W9" s="101">
        <v>173.73306274414063</v>
      </c>
      <c r="X9" s="101">
        <v>177.4136962890625</v>
      </c>
      <c r="Y9" s="101">
        <v>181.51750183105469</v>
      </c>
      <c r="Z9" s="101">
        <v>186.09681701660156</v>
      </c>
      <c r="AA9" s="101">
        <v>190.68243408203125</v>
      </c>
      <c r="AB9" s="101">
        <v>194.72999572753906</v>
      </c>
      <c r="AC9" s="101">
        <v>198.40785217285156</v>
      </c>
      <c r="AD9" s="101">
        <v>202.13372802734375</v>
      </c>
      <c r="AE9" s="101">
        <v>205.87904357910156</v>
      </c>
      <c r="AF9" s="101">
        <v>209.621826171875</v>
      </c>
      <c r="AG9" s="101">
        <v>212.847900390625</v>
      </c>
      <c r="AH9" s="101">
        <v>213.99388122558594</v>
      </c>
      <c r="AI9" s="101">
        <v>216.72010803222656</v>
      </c>
      <c r="AJ9" s="101">
        <v>219.47386169433594</v>
      </c>
      <c r="AK9" s="101">
        <v>222.18675231933594</v>
      </c>
      <c r="AL9" s="101">
        <v>224.91325378417969</v>
      </c>
      <c r="AM9" s="101">
        <v>227.62184143066406</v>
      </c>
      <c r="AN9" s="101">
        <v>230.32298278808594</v>
      </c>
      <c r="AO9" s="101">
        <v>233.00474548339844</v>
      </c>
      <c r="AP9" s="101">
        <v>235.71762084960938</v>
      </c>
      <c r="AQ9" s="101">
        <v>238.40303039550781</v>
      </c>
      <c r="AR9" s="101">
        <v>240.85848999023438</v>
      </c>
      <c r="AS9" s="101">
        <v>243.29875183105469</v>
      </c>
      <c r="AT9" s="101">
        <v>245.74107360839844</v>
      </c>
      <c r="AU9" s="101">
        <v>248.14697265625</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1">
        <v>4</v>
      </c>
      <c r="C10" s="30" t="s">
        <v>238</v>
      </c>
      <c r="D10" s="31" t="s">
        <v>239</v>
      </c>
      <c r="E10" s="31" t="s">
        <v>46</v>
      </c>
      <c r="F10" s="31">
        <v>2</v>
      </c>
      <c r="H10" s="118">
        <v>286.3674520206165</v>
      </c>
      <c r="I10" s="118">
        <v>286.38640785217285</v>
      </c>
      <c r="J10" s="118">
        <v>283.35596656799316</v>
      </c>
      <c r="K10" s="101">
        <v>223.89256286621094</v>
      </c>
      <c r="L10" s="101">
        <v>216.82041931152344</v>
      </c>
      <c r="M10" s="101">
        <v>210.09181213378906</v>
      </c>
      <c r="N10" s="101">
        <v>203.71322631835938</v>
      </c>
      <c r="O10" s="101">
        <v>197.36848449707031</v>
      </c>
      <c r="P10" s="101">
        <v>191.025634765625</v>
      </c>
      <c r="Q10" s="101">
        <v>184.79838562011719</v>
      </c>
      <c r="R10" s="101">
        <v>179.36763000488281</v>
      </c>
      <c r="S10" s="101">
        <v>174.45947265625</v>
      </c>
      <c r="T10" s="101">
        <v>169.65129089355469</v>
      </c>
      <c r="U10" s="101">
        <v>165.04051208496094</v>
      </c>
      <c r="V10" s="101">
        <v>160.56570434570313</v>
      </c>
      <c r="W10" s="101">
        <v>156.07009887695313</v>
      </c>
      <c r="X10" s="101">
        <v>151.30628967285156</v>
      </c>
      <c r="Y10" s="101">
        <v>147.03434753417969</v>
      </c>
      <c r="Z10" s="101">
        <v>143.33177185058594</v>
      </c>
      <c r="AA10" s="101">
        <v>139.67315673828125</v>
      </c>
      <c r="AB10" s="101">
        <v>136.40898132324219</v>
      </c>
      <c r="AC10" s="101">
        <v>133.61686706542969</v>
      </c>
      <c r="AD10" s="101">
        <v>130.8538818359375</v>
      </c>
      <c r="AE10" s="101">
        <v>128.066650390625</v>
      </c>
      <c r="AF10" s="101">
        <v>125.32745361328125</v>
      </c>
      <c r="AG10" s="101">
        <v>123.18343353271484</v>
      </c>
      <c r="AH10" s="101">
        <v>121.63822174072266</v>
      </c>
      <c r="AI10" s="101">
        <v>120.08977508544922</v>
      </c>
      <c r="AJ10" s="101">
        <v>118.66571807861328</v>
      </c>
      <c r="AK10" s="101">
        <v>117.32942962646484</v>
      </c>
      <c r="AL10" s="101">
        <v>116.02861022949219</v>
      </c>
      <c r="AM10" s="101">
        <v>114.75289154052734</v>
      </c>
      <c r="AN10" s="101">
        <v>113.48702239990234</v>
      </c>
      <c r="AO10" s="101">
        <v>112.15266418457031</v>
      </c>
      <c r="AP10" s="101">
        <v>110.73513031005859</v>
      </c>
      <c r="AQ10" s="101">
        <v>109.26377105712891</v>
      </c>
      <c r="AR10" s="101">
        <v>107.93257141113281</v>
      </c>
      <c r="AS10" s="101">
        <v>106.61993408203125</v>
      </c>
      <c r="AT10" s="101">
        <v>105.37728881835938</v>
      </c>
      <c r="AU10" s="101">
        <v>104.17513275146484</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1">
        <v>5</v>
      </c>
      <c r="C11" s="30" t="s">
        <v>170</v>
      </c>
      <c r="D11" s="31" t="s">
        <v>241</v>
      </c>
      <c r="E11" s="31" t="s">
        <v>172</v>
      </c>
      <c r="F11" s="31">
        <v>1</v>
      </c>
      <c r="H11" s="118">
        <v>153.82920224904277</v>
      </c>
      <c r="I11" s="118">
        <v>141.40967238560651</v>
      </c>
      <c r="J11" s="118">
        <v>130.17777585051928</v>
      </c>
      <c r="K11" s="103">
        <v>126</v>
      </c>
      <c r="L11" s="103">
        <v>124.5</v>
      </c>
      <c r="M11" s="103">
        <v>123</v>
      </c>
      <c r="N11" s="103">
        <v>121.6</v>
      </c>
      <c r="O11" s="103">
        <v>120.4</v>
      </c>
      <c r="P11" s="103">
        <v>119.1</v>
      </c>
      <c r="Q11" s="103">
        <v>117.9</v>
      </c>
      <c r="R11" s="103">
        <v>116.8</v>
      </c>
      <c r="S11" s="103">
        <v>115.8</v>
      </c>
      <c r="T11" s="103">
        <v>114.9</v>
      </c>
      <c r="U11" s="103">
        <v>114.2</v>
      </c>
      <c r="V11" s="103">
        <v>113.5</v>
      </c>
      <c r="W11" s="103">
        <v>112.9</v>
      </c>
      <c r="X11" s="103">
        <v>112.2</v>
      </c>
      <c r="Y11" s="103">
        <v>111.9</v>
      </c>
      <c r="Z11" s="103">
        <v>111.9</v>
      </c>
      <c r="AA11" s="103">
        <v>111.8</v>
      </c>
      <c r="AB11" s="103">
        <v>111.7</v>
      </c>
      <c r="AC11" s="103">
        <v>111.6</v>
      </c>
      <c r="AD11" s="103">
        <v>111.6</v>
      </c>
      <c r="AE11" s="103">
        <v>111.6</v>
      </c>
      <c r="AF11" s="103">
        <v>111.5</v>
      </c>
      <c r="AG11" s="103">
        <v>111.5</v>
      </c>
      <c r="AH11" s="103">
        <v>110.6</v>
      </c>
      <c r="AI11" s="103">
        <v>110.6</v>
      </c>
      <c r="AJ11" s="103">
        <v>110.6</v>
      </c>
      <c r="AK11" s="103">
        <v>110.6</v>
      </c>
      <c r="AL11" s="103">
        <v>110.6</v>
      </c>
      <c r="AM11" s="103">
        <v>110.6</v>
      </c>
      <c r="AN11" s="103">
        <v>110.6</v>
      </c>
      <c r="AO11" s="103">
        <v>110.6</v>
      </c>
      <c r="AP11" s="103">
        <v>110.7</v>
      </c>
      <c r="AQ11" s="103">
        <v>110.7</v>
      </c>
      <c r="AR11" s="103">
        <v>110.7</v>
      </c>
      <c r="AS11" s="103">
        <v>110.7</v>
      </c>
      <c r="AT11" s="103">
        <v>110.8</v>
      </c>
      <c r="AU11" s="103">
        <v>110.8</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1">
        <v>6</v>
      </c>
      <c r="C12" s="30" t="s">
        <v>174</v>
      </c>
      <c r="D12" s="31" t="s">
        <v>243</v>
      </c>
      <c r="E12" s="31" t="s">
        <v>172</v>
      </c>
      <c r="F12" s="31">
        <v>1</v>
      </c>
      <c r="H12" s="118">
        <v>166.75688286664561</v>
      </c>
      <c r="I12" s="118">
        <v>166.94930310751707</v>
      </c>
      <c r="J12" s="118">
        <v>166.43204840079827</v>
      </c>
      <c r="K12" s="101">
        <v>140.1</v>
      </c>
      <c r="L12" s="101">
        <v>138.80000000000001</v>
      </c>
      <c r="M12" s="101">
        <v>137.6</v>
      </c>
      <c r="N12" s="101">
        <v>136.4</v>
      </c>
      <c r="O12" s="101">
        <v>135.1</v>
      </c>
      <c r="P12" s="101">
        <v>133.9</v>
      </c>
      <c r="Q12" s="101">
        <v>132.69999999999999</v>
      </c>
      <c r="R12" s="101">
        <v>131.6</v>
      </c>
      <c r="S12" s="101">
        <v>130.5</v>
      </c>
      <c r="T12" s="101">
        <v>129.5</v>
      </c>
      <c r="U12" s="101">
        <v>128.6</v>
      </c>
      <c r="V12" s="101">
        <v>127.7</v>
      </c>
      <c r="W12" s="101">
        <v>126.8</v>
      </c>
      <c r="X12" s="101">
        <v>125.9</v>
      </c>
      <c r="Y12" s="101">
        <v>125.4</v>
      </c>
      <c r="Z12" s="101">
        <v>125.4</v>
      </c>
      <c r="AA12" s="101">
        <v>125.3</v>
      </c>
      <c r="AB12" s="101">
        <v>125.1</v>
      </c>
      <c r="AC12" s="101">
        <v>125</v>
      </c>
      <c r="AD12" s="101">
        <v>124.9</v>
      </c>
      <c r="AE12" s="101">
        <v>124.9</v>
      </c>
      <c r="AF12" s="101">
        <v>124.9</v>
      </c>
      <c r="AG12" s="101">
        <v>124.9</v>
      </c>
      <c r="AH12" s="101">
        <v>124.9</v>
      </c>
      <c r="AI12" s="101">
        <v>125</v>
      </c>
      <c r="AJ12" s="101">
        <v>125</v>
      </c>
      <c r="AK12" s="101">
        <v>125</v>
      </c>
      <c r="AL12" s="101">
        <v>125</v>
      </c>
      <c r="AM12" s="101">
        <v>124.9</v>
      </c>
      <c r="AN12" s="101">
        <v>124.9</v>
      </c>
      <c r="AO12" s="101">
        <v>124.9</v>
      </c>
      <c r="AP12" s="101">
        <v>125</v>
      </c>
      <c r="AQ12" s="101">
        <v>125</v>
      </c>
      <c r="AR12" s="101">
        <v>124.9</v>
      </c>
      <c r="AS12" s="101">
        <v>124.9</v>
      </c>
      <c r="AT12" s="101">
        <v>124.8</v>
      </c>
      <c r="AU12" s="101">
        <v>124.7</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1">
        <v>7</v>
      </c>
      <c r="C13" s="30" t="s">
        <v>177</v>
      </c>
      <c r="D13" s="31" t="s">
        <v>245</v>
      </c>
      <c r="E13" s="31" t="s">
        <v>172</v>
      </c>
      <c r="F13" s="31">
        <v>1</v>
      </c>
      <c r="H13" s="118">
        <v>162.47454487289971</v>
      </c>
      <c r="I13" s="118">
        <v>158.02965570585073</v>
      </c>
      <c r="J13" s="118">
        <v>153.49214970991648</v>
      </c>
      <c r="K13" s="103">
        <v>134.64413138098098</v>
      </c>
      <c r="L13" s="103">
        <v>133.01749101681386</v>
      </c>
      <c r="M13" s="103">
        <v>131.42799013536717</v>
      </c>
      <c r="N13" s="103">
        <v>129.93303493724792</v>
      </c>
      <c r="O13" s="103">
        <v>128.44301155747732</v>
      </c>
      <c r="P13" s="103">
        <v>126.97585812360626</v>
      </c>
      <c r="Q13" s="103">
        <v>125.51142087031511</v>
      </c>
      <c r="R13" s="103">
        <v>124.2508099066098</v>
      </c>
      <c r="S13" s="103">
        <v>123.04775555912117</v>
      </c>
      <c r="T13" s="103">
        <v>121.90816386696886</v>
      </c>
      <c r="U13" s="103">
        <v>120.91772125441614</v>
      </c>
      <c r="V13" s="103">
        <v>119.97317450437112</v>
      </c>
      <c r="W13" s="103">
        <v>119.05859389235789</v>
      </c>
      <c r="X13" s="103">
        <v>118.15416944003363</v>
      </c>
      <c r="Y13" s="103">
        <v>117.58456717184332</v>
      </c>
      <c r="Z13" s="103">
        <v>117.37029007653375</v>
      </c>
      <c r="AA13" s="103">
        <v>117.14886352391349</v>
      </c>
      <c r="AB13" s="103">
        <v>116.86553953730528</v>
      </c>
      <c r="AC13" s="103">
        <v>116.6507812625311</v>
      </c>
      <c r="AD13" s="103">
        <v>116.48091928492774</v>
      </c>
      <c r="AE13" s="103">
        <v>116.32672345820217</v>
      </c>
      <c r="AF13" s="103">
        <v>116.16990168483549</v>
      </c>
      <c r="AG13" s="103">
        <v>116.03424218794309</v>
      </c>
      <c r="AH13" s="103">
        <v>115.41713162023889</v>
      </c>
      <c r="AI13" s="103">
        <v>115.34289214818948</v>
      </c>
      <c r="AJ13" s="103">
        <v>115.27729214499647</v>
      </c>
      <c r="AK13" s="103">
        <v>115.19679335007866</v>
      </c>
      <c r="AL13" s="103">
        <v>115.12847561875672</v>
      </c>
      <c r="AM13" s="103">
        <v>115.05763816882728</v>
      </c>
      <c r="AN13" s="103">
        <v>114.9877763116265</v>
      </c>
      <c r="AO13" s="103">
        <v>114.91432581210154</v>
      </c>
      <c r="AP13" s="103">
        <v>114.8688378766971</v>
      </c>
      <c r="AQ13" s="103">
        <v>114.8184419952961</v>
      </c>
      <c r="AR13" s="103">
        <v>114.75942391121843</v>
      </c>
      <c r="AS13" s="103">
        <v>114.69208789187151</v>
      </c>
      <c r="AT13" s="103">
        <v>114.64128862449424</v>
      </c>
      <c r="AU13" s="103">
        <v>114.57907586242735</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1">
        <v>8</v>
      </c>
      <c r="C14" s="30" t="s">
        <v>180</v>
      </c>
      <c r="D14" s="31" t="s">
        <v>247</v>
      </c>
      <c r="E14" s="31" t="s">
        <v>46</v>
      </c>
      <c r="F14" s="31">
        <v>2</v>
      </c>
      <c r="H14" s="118">
        <v>138.30227176161196</v>
      </c>
      <c r="I14" s="118">
        <v>129.02032470703125</v>
      </c>
      <c r="J14" s="118">
        <v>116.85627223551273</v>
      </c>
      <c r="K14" s="101">
        <v>120.20037081837654</v>
      </c>
      <c r="L14" s="101">
        <v>116.07905316352844</v>
      </c>
      <c r="M14" s="101">
        <v>113.75832822918892</v>
      </c>
      <c r="N14" s="101">
        <v>111.43744786083698</v>
      </c>
      <c r="O14" s="101">
        <v>109.11656056344509</v>
      </c>
      <c r="P14" s="101">
        <v>106.79566349089146</v>
      </c>
      <c r="Q14" s="101">
        <v>104.47137206047773</v>
      </c>
      <c r="R14" s="101">
        <v>102.38258362561464</v>
      </c>
      <c r="S14" s="101">
        <v>100.29380186647177</v>
      </c>
      <c r="T14" s="101">
        <v>98.20501247048378</v>
      </c>
      <c r="U14" s="101">
        <v>96.116232618689537</v>
      </c>
      <c r="V14" s="101">
        <v>94.024389803409576</v>
      </c>
      <c r="W14" s="101">
        <v>92.144484154880047</v>
      </c>
      <c r="X14" s="101">
        <v>90.264578327536583</v>
      </c>
      <c r="Y14" s="101">
        <v>88.384672023355961</v>
      </c>
      <c r="Z14" s="101">
        <v>86.504768818616867</v>
      </c>
      <c r="AA14" s="101">
        <v>84.622106641530991</v>
      </c>
      <c r="AB14" s="101">
        <v>82.930194102227688</v>
      </c>
      <c r="AC14" s="101">
        <v>81.238276317715645</v>
      </c>
      <c r="AD14" s="101">
        <v>79.546363539993763</v>
      </c>
      <c r="AE14" s="101">
        <v>77.854445517063141</v>
      </c>
      <c r="AF14" s="101">
        <v>76.162530831992626</v>
      </c>
      <c r="AG14" s="101">
        <v>76.162530943751335</v>
      </c>
      <c r="AH14" s="101">
        <v>76.162533681839705</v>
      </c>
      <c r="AI14" s="101">
        <v>76.162532780319452</v>
      </c>
      <c r="AJ14" s="101">
        <v>76.162532892078161</v>
      </c>
      <c r="AK14" s="101">
        <v>76.162533242255449</v>
      </c>
      <c r="AL14" s="101">
        <v>76.162532400339842</v>
      </c>
      <c r="AM14" s="101">
        <v>76.162532038986683</v>
      </c>
      <c r="AN14" s="101">
        <v>76.162532150745392</v>
      </c>
      <c r="AO14" s="101">
        <v>76.162534169852734</v>
      </c>
      <c r="AP14" s="101">
        <v>76.162531182169914</v>
      </c>
      <c r="AQ14" s="101">
        <v>76.162534156814218</v>
      </c>
      <c r="AR14" s="101">
        <v>76.162533553317189</v>
      </c>
      <c r="AS14" s="101">
        <v>76.162535097450018</v>
      </c>
      <c r="AT14" s="101">
        <v>76.162533719092607</v>
      </c>
      <c r="AU14" s="101">
        <v>76.162534308619797</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1">
        <v>9</v>
      </c>
      <c r="C15" s="30" t="s">
        <v>183</v>
      </c>
      <c r="D15" s="31" t="s">
        <v>249</v>
      </c>
      <c r="E15" s="31" t="s">
        <v>185</v>
      </c>
      <c r="F15" s="31">
        <v>2</v>
      </c>
      <c r="H15" s="118">
        <v>113.28506912466786</v>
      </c>
      <c r="I15" s="118">
        <v>104.944737501186</v>
      </c>
      <c r="J15" s="118">
        <v>94.477555924782919</v>
      </c>
      <c r="K15" s="101">
        <v>96.511443520771962</v>
      </c>
      <c r="L15" s="101">
        <v>92.603254241640371</v>
      </c>
      <c r="M15" s="101">
        <v>90.175257698704357</v>
      </c>
      <c r="N15" s="101">
        <v>87.817957258849191</v>
      </c>
      <c r="O15" s="101">
        <v>85.495395828435846</v>
      </c>
      <c r="P15" s="101">
        <v>83.203380125277945</v>
      </c>
      <c r="Q15" s="101">
        <v>80.933369044640145</v>
      </c>
      <c r="R15" s="101">
        <v>78.872404916911847</v>
      </c>
      <c r="S15" s="101">
        <v>76.850119647917865</v>
      </c>
      <c r="T15" s="101">
        <v>74.85238539392833</v>
      </c>
      <c r="U15" s="101">
        <v>72.873392342260189</v>
      </c>
      <c r="V15" s="101">
        <v>70.918148788870781</v>
      </c>
      <c r="W15" s="101">
        <v>69.145658103452902</v>
      </c>
      <c r="X15" s="101">
        <v>67.394189134195386</v>
      </c>
      <c r="Y15" s="101">
        <v>65.664218069645514</v>
      </c>
      <c r="Z15" s="101">
        <v>63.955338745287371</v>
      </c>
      <c r="AA15" s="101">
        <v>62.262331506846905</v>
      </c>
      <c r="AB15" s="101">
        <v>60.72957527691387</v>
      </c>
      <c r="AC15" s="101">
        <v>59.217324184939308</v>
      </c>
      <c r="AD15" s="101">
        <v>57.720723195385439</v>
      </c>
      <c r="AE15" s="101">
        <v>56.239605750667877</v>
      </c>
      <c r="AF15" s="101">
        <v>54.774213470419028</v>
      </c>
      <c r="AG15" s="101">
        <v>54.536114256819502</v>
      </c>
      <c r="AH15" s="101">
        <v>54.303332216491022</v>
      </c>
      <c r="AI15" s="101">
        <v>54.074561226382393</v>
      </c>
      <c r="AJ15" s="101">
        <v>53.849837426289746</v>
      </c>
      <c r="AK15" s="101">
        <v>53.63084663411346</v>
      </c>
      <c r="AL15" s="101">
        <v>53.415337681008999</v>
      </c>
      <c r="AM15" s="101">
        <v>53.204398236817021</v>
      </c>
      <c r="AN15" s="101">
        <v>52.997404316575299</v>
      </c>
      <c r="AO15" s="101">
        <v>52.795216002882654</v>
      </c>
      <c r="AP15" s="101">
        <v>52.597260839996309</v>
      </c>
      <c r="AQ15" s="101">
        <v>52.404855976579597</v>
      </c>
      <c r="AR15" s="101">
        <v>52.215124449376106</v>
      </c>
      <c r="AS15" s="101">
        <v>52.027873678852963</v>
      </c>
      <c r="AT15" s="101">
        <v>51.845738991096766</v>
      </c>
      <c r="AU15" s="101">
        <v>51.668045716189589</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1">
        <v>10</v>
      </c>
      <c r="C16" s="30" t="s">
        <v>187</v>
      </c>
      <c r="D16" s="31" t="s">
        <v>251</v>
      </c>
      <c r="E16" s="31" t="s">
        <v>189</v>
      </c>
      <c r="F16" s="31">
        <v>2</v>
      </c>
      <c r="H16" s="118">
        <v>455.75503540039063</v>
      </c>
      <c r="I16" s="118">
        <v>473.49203491210938</v>
      </c>
      <c r="J16" s="118">
        <v>491.77203369140625</v>
      </c>
      <c r="K16" s="101">
        <v>533.47721565002576</v>
      </c>
      <c r="L16" s="101">
        <v>558.46824193745852</v>
      </c>
      <c r="M16" s="101">
        <v>582.04559387033805</v>
      </c>
      <c r="N16" s="101">
        <v>603.43126096110791</v>
      </c>
      <c r="O16" s="101">
        <v>624.73031719820574</v>
      </c>
      <c r="P16" s="101">
        <v>646.13931044749916</v>
      </c>
      <c r="Q16" s="101">
        <v>667.55745104281232</v>
      </c>
      <c r="R16" s="101">
        <v>686.5777779603377</v>
      </c>
      <c r="S16" s="101">
        <v>703.44435565033928</v>
      </c>
      <c r="T16" s="101">
        <v>720.25992499664426</v>
      </c>
      <c r="U16" s="101">
        <v>737.11434947839007</v>
      </c>
      <c r="V16" s="101">
        <v>753.87462061550468</v>
      </c>
      <c r="W16" s="101">
        <v>770.52124101342633</v>
      </c>
      <c r="X16" s="101">
        <v>787.11032260395586</v>
      </c>
      <c r="Y16" s="101">
        <v>803.62167115462944</v>
      </c>
      <c r="Z16" s="101">
        <v>820.05086119938642</v>
      </c>
      <c r="AA16" s="101">
        <v>836.4512939103879</v>
      </c>
      <c r="AB16" s="101">
        <v>850.86077585816383</v>
      </c>
      <c r="AC16" s="101">
        <v>863.23761669313535</v>
      </c>
      <c r="AD16" s="101">
        <v>875.57292375992984</v>
      </c>
      <c r="AE16" s="101">
        <v>887.8622122858651</v>
      </c>
      <c r="AF16" s="101">
        <v>900.09096806310117</v>
      </c>
      <c r="AG16" s="101">
        <v>909.8755350667052</v>
      </c>
      <c r="AH16" s="101">
        <v>917.20818358752877</v>
      </c>
      <c r="AI16" s="101">
        <v>924.49011380085722</v>
      </c>
      <c r="AJ16" s="101">
        <v>931.71864826604724</v>
      </c>
      <c r="AK16" s="101">
        <v>938.84909130772576</v>
      </c>
      <c r="AL16" s="101">
        <v>945.93588941451162</v>
      </c>
      <c r="AM16" s="101">
        <v>952.9495141771622</v>
      </c>
      <c r="AN16" s="101">
        <v>959.90385610051453</v>
      </c>
      <c r="AO16" s="101">
        <v>966.77457217080519</v>
      </c>
      <c r="AP16" s="101">
        <v>973.57415382284671</v>
      </c>
      <c r="AQ16" s="101">
        <v>980.26587383681908</v>
      </c>
      <c r="AR16" s="101">
        <v>986.92355462163687</v>
      </c>
      <c r="AS16" s="101">
        <v>993.55136427050456</v>
      </c>
      <c r="AT16" s="101">
        <v>1000.0767399994656</v>
      </c>
      <c r="AU16" s="101">
        <v>1006.5156288226135</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1">
        <v>11</v>
      </c>
      <c r="C17" s="30" t="s">
        <v>204</v>
      </c>
      <c r="D17" s="31" t="s">
        <v>253</v>
      </c>
      <c r="E17" s="31" t="s">
        <v>206</v>
      </c>
      <c r="F17" s="31">
        <v>0</v>
      </c>
      <c r="H17" s="120">
        <v>0.39418831373586072</v>
      </c>
      <c r="I17" s="120">
        <v>0.40651012356457805</v>
      </c>
      <c r="J17" s="120">
        <v>0.41940529875220051</v>
      </c>
      <c r="K17" s="104">
        <v>0.45151259396799509</v>
      </c>
      <c r="L17" s="104">
        <v>0.46942694219138947</v>
      </c>
      <c r="M17" s="104">
        <v>0.48593444047455231</v>
      </c>
      <c r="N17" s="104">
        <v>0.50064357742069632</v>
      </c>
      <c r="O17" s="104">
        <v>0.51514496256944087</v>
      </c>
      <c r="P17" s="104">
        <v>0.5295872315574448</v>
      </c>
      <c r="Q17" s="104">
        <v>0.54385569157168745</v>
      </c>
      <c r="R17" s="104">
        <v>0.55605046873107522</v>
      </c>
      <c r="S17" s="104">
        <v>0.56649042085438406</v>
      </c>
      <c r="T17" s="104">
        <v>0.57679682216630401</v>
      </c>
      <c r="U17" s="104">
        <v>0.58700083273464732</v>
      </c>
      <c r="V17" s="104">
        <v>0.59706360709281481</v>
      </c>
      <c r="W17" s="104">
        <v>0.60698417530624726</v>
      </c>
      <c r="X17" s="104">
        <v>0.61678320655082963</v>
      </c>
      <c r="Y17" s="104">
        <v>0.62645852856247819</v>
      </c>
      <c r="Z17" s="104">
        <v>0.63601275265916646</v>
      </c>
      <c r="AA17" s="104">
        <v>0.64546301935338746</v>
      </c>
      <c r="AB17" s="104">
        <v>0.65333901427942365</v>
      </c>
      <c r="AC17" s="104">
        <v>0.65965585957342332</v>
      </c>
      <c r="AD17" s="104">
        <v>0.66590264437333246</v>
      </c>
      <c r="AE17" s="104">
        <v>0.67208000676789403</v>
      </c>
      <c r="AF17" s="104">
        <v>0.67818640220525173</v>
      </c>
      <c r="AG17" s="104">
        <v>0.68244233306442237</v>
      </c>
      <c r="AH17" s="104">
        <v>0.68487201745690018</v>
      </c>
      <c r="AI17" s="104">
        <v>0.68726948689194678</v>
      </c>
      <c r="AJ17" s="104">
        <v>0.68963493149671806</v>
      </c>
      <c r="AK17" s="104">
        <v>0.69195992442533794</v>
      </c>
      <c r="AL17" s="104">
        <v>0.69425645492278709</v>
      </c>
      <c r="AM17" s="104">
        <v>0.69651925999888198</v>
      </c>
      <c r="AN17" s="104">
        <v>0.69875185158231612</v>
      </c>
      <c r="AO17" s="104">
        <v>0.70095018164095746</v>
      </c>
      <c r="AP17" s="104">
        <v>0.70311744183839897</v>
      </c>
      <c r="AQ17" s="104">
        <v>0.70524743969224191</v>
      </c>
      <c r="AR17" s="104">
        <v>0.70735487380405282</v>
      </c>
      <c r="AS17" s="104">
        <v>0.70944094313937389</v>
      </c>
      <c r="AT17" s="104">
        <v>0.71149280087894595</v>
      </c>
      <c r="AU17" s="104">
        <v>0.71351415894685066</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3"/>
      <c r="D18" s="74"/>
      <c r="E18" s="74"/>
      <c r="F18" s="73"/>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row>
    <row r="19" spans="2:88" x14ac:dyDescent="0.2"/>
    <row r="20" spans="2:88" x14ac:dyDescent="0.2"/>
    <row r="21" spans="2:88" ht="15" x14ac:dyDescent="0.25">
      <c r="B21" s="55" t="s">
        <v>335</v>
      </c>
      <c r="C21" s="26"/>
    </row>
    <row r="22" spans="2:88" x14ac:dyDescent="0.2">
      <c r="B22" s="26"/>
      <c r="C22" s="26"/>
    </row>
    <row r="23" spans="2:88" x14ac:dyDescent="0.2">
      <c r="B23" s="56"/>
      <c r="C23" s="26" t="s">
        <v>336</v>
      </c>
    </row>
    <row r="24" spans="2:88" x14ac:dyDescent="0.2">
      <c r="B24" s="26"/>
      <c r="C24" s="26"/>
    </row>
    <row r="25" spans="2:88" x14ac:dyDescent="0.2">
      <c r="B25" s="57"/>
      <c r="C25" s="26" t="s">
        <v>337</v>
      </c>
    </row>
    <row r="26" spans="2:88" x14ac:dyDescent="0.2"/>
    <row r="27" spans="2:88" x14ac:dyDescent="0.2"/>
    <row r="28" spans="2:88" x14ac:dyDescent="0.2"/>
    <row r="29" spans="2:88" s="26" customFormat="1" x14ac:dyDescent="0.2">
      <c r="B29" s="141" t="s">
        <v>343</v>
      </c>
      <c r="C29" s="142"/>
      <c r="D29" s="142"/>
      <c r="E29" s="142"/>
      <c r="F29" s="142"/>
      <c r="G29" s="142"/>
      <c r="H29" s="142"/>
      <c r="I29" s="143"/>
    </row>
    <row r="30" spans="2:88" x14ac:dyDescent="0.2"/>
    <row r="31" spans="2:88" s="6" customFormat="1" ht="12.75" x14ac:dyDescent="0.2">
      <c r="B31" s="59" t="s">
        <v>333</v>
      </c>
      <c r="C31" s="144" t="s">
        <v>331</v>
      </c>
      <c r="D31" s="144"/>
      <c r="E31" s="144"/>
      <c r="F31" s="144"/>
      <c r="G31" s="144"/>
      <c r="H31" s="144"/>
      <c r="I31" s="144"/>
    </row>
    <row r="32" spans="2:88" s="6" customFormat="1" ht="59.65" customHeight="1" x14ac:dyDescent="0.2">
      <c r="B32" s="60">
        <v>1</v>
      </c>
      <c r="C32" s="137" t="s">
        <v>233</v>
      </c>
      <c r="D32" s="124"/>
      <c r="E32" s="124"/>
      <c r="F32" s="124"/>
      <c r="G32" s="124"/>
      <c r="H32" s="124"/>
      <c r="I32" s="124"/>
    </row>
    <row r="33" spans="2:9" s="6" customFormat="1" ht="54" customHeight="1" x14ac:dyDescent="0.2">
      <c r="B33" s="60">
        <v>2</v>
      </c>
      <c r="C33" s="137" t="s">
        <v>235</v>
      </c>
      <c r="D33" s="124"/>
      <c r="E33" s="124"/>
      <c r="F33" s="124"/>
      <c r="G33" s="124"/>
      <c r="H33" s="124"/>
      <c r="I33" s="124"/>
    </row>
    <row r="34" spans="2:9" s="6" customFormat="1" ht="58.15" customHeight="1" x14ac:dyDescent="0.2">
      <c r="B34" s="60">
        <v>3</v>
      </c>
      <c r="C34" s="137" t="s">
        <v>237</v>
      </c>
      <c r="D34" s="124"/>
      <c r="E34" s="124"/>
      <c r="F34" s="124"/>
      <c r="G34" s="124"/>
      <c r="H34" s="124"/>
      <c r="I34" s="124"/>
    </row>
    <row r="35" spans="2:9" s="6" customFormat="1" ht="61.15" customHeight="1" x14ac:dyDescent="0.2">
      <c r="B35" s="60">
        <v>4</v>
      </c>
      <c r="C35" s="137" t="s">
        <v>240</v>
      </c>
      <c r="D35" s="124"/>
      <c r="E35" s="124"/>
      <c r="F35" s="124"/>
      <c r="G35" s="124"/>
      <c r="H35" s="124"/>
      <c r="I35" s="124"/>
    </row>
    <row r="36" spans="2:9" s="6" customFormat="1" ht="58.5" customHeight="1" x14ac:dyDescent="0.2">
      <c r="B36" s="60">
        <v>5</v>
      </c>
      <c r="C36" s="137" t="s">
        <v>242</v>
      </c>
      <c r="D36" s="124"/>
      <c r="E36" s="124"/>
      <c r="F36" s="124"/>
      <c r="G36" s="124"/>
      <c r="H36" s="124"/>
      <c r="I36" s="124"/>
    </row>
    <row r="37" spans="2:9" s="6" customFormat="1" ht="75.400000000000006" customHeight="1" x14ac:dyDescent="0.2">
      <c r="B37" s="60">
        <v>6</v>
      </c>
      <c r="C37" s="137" t="s">
        <v>244</v>
      </c>
      <c r="D37" s="124"/>
      <c r="E37" s="124"/>
      <c r="F37" s="124"/>
      <c r="G37" s="124"/>
      <c r="H37" s="124"/>
      <c r="I37" s="124"/>
    </row>
    <row r="38" spans="2:9" s="6" customFormat="1" ht="61.5" customHeight="1" x14ac:dyDescent="0.2">
      <c r="B38" s="60">
        <v>7</v>
      </c>
      <c r="C38" s="137" t="s">
        <v>246</v>
      </c>
      <c r="D38" s="124"/>
      <c r="E38" s="124"/>
      <c r="F38" s="124"/>
      <c r="G38" s="124"/>
      <c r="H38" s="124"/>
      <c r="I38" s="124"/>
    </row>
    <row r="39" spans="2:9" s="6" customFormat="1" ht="75.400000000000006" customHeight="1" x14ac:dyDescent="0.2">
      <c r="B39" s="60">
        <v>8</v>
      </c>
      <c r="C39" s="137" t="s">
        <v>248</v>
      </c>
      <c r="D39" s="124"/>
      <c r="E39" s="124"/>
      <c r="F39" s="124"/>
      <c r="G39" s="124"/>
      <c r="H39" s="124"/>
      <c r="I39" s="124"/>
    </row>
    <row r="40" spans="2:9" s="6" customFormat="1" ht="66" customHeight="1" x14ac:dyDescent="0.2">
      <c r="B40" s="60">
        <v>9</v>
      </c>
      <c r="C40" s="137" t="s">
        <v>250</v>
      </c>
      <c r="D40" s="124"/>
      <c r="E40" s="124"/>
      <c r="F40" s="124"/>
      <c r="G40" s="124"/>
      <c r="H40" s="124"/>
      <c r="I40" s="124"/>
    </row>
    <row r="41" spans="2:9" s="6" customFormat="1" ht="54.4" customHeight="1" x14ac:dyDescent="0.2">
      <c r="B41" s="60">
        <v>10</v>
      </c>
      <c r="C41" s="137" t="s">
        <v>252</v>
      </c>
      <c r="D41" s="124"/>
      <c r="E41" s="124"/>
      <c r="F41" s="124"/>
      <c r="G41" s="124"/>
      <c r="H41" s="124"/>
      <c r="I41" s="124"/>
    </row>
    <row r="42" spans="2:9" s="6" customFormat="1" ht="57.4" customHeight="1" x14ac:dyDescent="0.2">
      <c r="B42" s="60">
        <v>11</v>
      </c>
      <c r="C42" s="137" t="s">
        <v>254</v>
      </c>
      <c r="D42" s="124"/>
      <c r="E42" s="124"/>
      <c r="F42" s="124"/>
      <c r="G42" s="124"/>
      <c r="H42" s="124"/>
      <c r="I42" s="124"/>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14" sqref="C14"/>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3" t="s">
        <v>255</v>
      </c>
      <c r="C1" s="123"/>
      <c r="D1" s="123"/>
      <c r="E1" s="123"/>
      <c r="F1" s="123"/>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28" t="s">
        <v>2</v>
      </c>
      <c r="C3" s="129"/>
      <c r="D3" s="145" t="str">
        <f>'Cover sheet'!C5</f>
        <v>Northumbrian Water</v>
      </c>
      <c r="E3" s="146"/>
      <c r="F3" s="147"/>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28" t="s">
        <v>329</v>
      </c>
      <c r="C4" s="129"/>
      <c r="D4" s="145" t="str">
        <f>'Cover sheet'!C6</f>
        <v>Kielder</v>
      </c>
      <c r="E4" s="146"/>
      <c r="F4" s="147"/>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49" t="s">
        <v>57</v>
      </c>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256</v>
      </c>
      <c r="E7" s="37" t="s">
        <v>46</v>
      </c>
      <c r="F7" s="37">
        <v>2</v>
      </c>
      <c r="H7" s="118">
        <v>694.74394690151325</v>
      </c>
      <c r="I7" s="118">
        <v>698.46710205078125</v>
      </c>
      <c r="J7" s="118">
        <v>681.351318359375</v>
      </c>
      <c r="K7" s="101">
        <v>639.78804206848145</v>
      </c>
      <c r="L7" s="101">
        <v>633.62283611297607</v>
      </c>
      <c r="M7" s="101">
        <v>629.15638470649719</v>
      </c>
      <c r="N7" s="101">
        <v>624.55664300918579</v>
      </c>
      <c r="O7" s="101">
        <v>619.93632125854492</v>
      </c>
      <c r="P7" s="101">
        <v>615.43686246871948</v>
      </c>
      <c r="Q7" s="101">
        <v>610.99607706069946</v>
      </c>
      <c r="R7" s="101">
        <v>607.22795939445496</v>
      </c>
      <c r="S7" s="101">
        <v>603.41794323921204</v>
      </c>
      <c r="T7" s="101">
        <v>599.73033976554871</v>
      </c>
      <c r="U7" s="101">
        <v>596.42222023010254</v>
      </c>
      <c r="V7" s="101">
        <v>593.27238512039185</v>
      </c>
      <c r="W7" s="101">
        <v>590.43602967262268</v>
      </c>
      <c r="X7" s="101">
        <v>587.54079866409302</v>
      </c>
      <c r="Y7" s="101">
        <v>585.55620193481445</v>
      </c>
      <c r="Z7" s="101">
        <v>584.55967450141907</v>
      </c>
      <c r="AA7" s="101">
        <v>583.63472485542297</v>
      </c>
      <c r="AB7" s="101">
        <v>582.78959572315216</v>
      </c>
      <c r="AC7" s="101">
        <v>582.04276072978973</v>
      </c>
      <c r="AD7" s="101">
        <v>581.34393501281738</v>
      </c>
      <c r="AE7" s="101">
        <v>580.58122158050537</v>
      </c>
      <c r="AF7" s="101">
        <v>579.95896708965302</v>
      </c>
      <c r="AG7" s="101">
        <v>581.10274875164032</v>
      </c>
      <c r="AH7" s="101">
        <v>580.79304850101471</v>
      </c>
      <c r="AI7" s="101">
        <v>582.02856969833374</v>
      </c>
      <c r="AJ7" s="101">
        <v>583.42118310928345</v>
      </c>
      <c r="AK7" s="101">
        <v>584.80185449123383</v>
      </c>
      <c r="AL7" s="101">
        <v>586.25873696804047</v>
      </c>
      <c r="AM7" s="101">
        <v>587.71940469741821</v>
      </c>
      <c r="AN7" s="101">
        <v>589.24474167823792</v>
      </c>
      <c r="AO7" s="101">
        <v>590.65071910619736</v>
      </c>
      <c r="AP7" s="101">
        <v>591.9209760427475</v>
      </c>
      <c r="AQ7" s="101">
        <v>593.19085413217545</v>
      </c>
      <c r="AR7" s="101">
        <v>594.34858822822571</v>
      </c>
      <c r="AS7" s="101">
        <v>595.50623792409897</v>
      </c>
      <c r="AT7" s="101">
        <v>596.76324760913849</v>
      </c>
      <c r="AU7" s="101">
        <v>598.02056010067463</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258</v>
      </c>
      <c r="E8" s="31" t="s">
        <v>46</v>
      </c>
      <c r="F8" s="31">
        <v>2</v>
      </c>
      <c r="H8" s="118">
        <v>775.94</v>
      </c>
      <c r="I8" s="118">
        <v>755.31999999999994</v>
      </c>
      <c r="J8" s="118">
        <v>760.22</v>
      </c>
      <c r="K8" s="101">
        <v>750.39830635462431</v>
      </c>
      <c r="L8" s="101">
        <v>748.34110459516319</v>
      </c>
      <c r="M8" s="101">
        <v>746.28734704537328</v>
      </c>
      <c r="N8" s="101">
        <v>745.97256835894518</v>
      </c>
      <c r="O8" s="101">
        <v>745.65840477070742</v>
      </c>
      <c r="P8" s="101">
        <v>745.34210277838645</v>
      </c>
      <c r="Q8" s="101">
        <v>745.02476870169585</v>
      </c>
      <c r="R8" s="101">
        <v>744.69905966229373</v>
      </c>
      <c r="S8" s="101">
        <v>744.3743988852018</v>
      </c>
      <c r="T8" s="101">
        <v>744.04748127608229</v>
      </c>
      <c r="U8" s="101">
        <v>743.71318050265245</v>
      </c>
      <c r="V8" s="101">
        <v>743.37581300949989</v>
      </c>
      <c r="W8" s="101">
        <v>743.03658381485866</v>
      </c>
      <c r="X8" s="101">
        <v>742.69875416626871</v>
      </c>
      <c r="Y8" s="101">
        <v>742.3614493007176</v>
      </c>
      <c r="Z8" s="101">
        <v>742.01098549380242</v>
      </c>
      <c r="AA8" s="101">
        <v>741.65895950159961</v>
      </c>
      <c r="AB8" s="101">
        <v>741.30895520286492</v>
      </c>
      <c r="AC8" s="101">
        <v>740.95701880149784</v>
      </c>
      <c r="AD8" s="101">
        <v>740.60419927945065</v>
      </c>
      <c r="AE8" s="101">
        <v>740.25269103741584</v>
      </c>
      <c r="AF8" s="101">
        <v>739.89833622789308</v>
      </c>
      <c r="AG8" s="101">
        <v>739.54237513627936</v>
      </c>
      <c r="AH8" s="101">
        <v>739.21488273363047</v>
      </c>
      <c r="AI8" s="101">
        <v>738.85708472380566</v>
      </c>
      <c r="AJ8" s="101">
        <v>738.49600770201619</v>
      </c>
      <c r="AK8" s="101">
        <v>738.13500049724507</v>
      </c>
      <c r="AL8" s="101">
        <v>737.77246867580345</v>
      </c>
      <c r="AM8" s="101">
        <v>737.40981844277326</v>
      </c>
      <c r="AN8" s="101">
        <v>737.0458849256986</v>
      </c>
      <c r="AO8" s="101">
        <v>736.68437875506811</v>
      </c>
      <c r="AP8" s="101">
        <v>736.32570820074011</v>
      </c>
      <c r="AQ8" s="101">
        <v>735.96710835831095</v>
      </c>
      <c r="AR8" s="101">
        <v>735.61080069918569</v>
      </c>
      <c r="AS8" s="101">
        <v>735.25444931943343</v>
      </c>
      <c r="AT8" s="101">
        <v>734.89608168792665</v>
      </c>
      <c r="AU8" s="101">
        <v>734.53762282039452</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1">
        <f t="shared" ref="B9:B11" si="0">B8+1</f>
        <v>3</v>
      </c>
      <c r="C9" s="30" t="s">
        <v>215</v>
      </c>
      <c r="D9" s="31" t="s">
        <v>260</v>
      </c>
      <c r="E9" s="31" t="s">
        <v>46</v>
      </c>
      <c r="F9" s="31">
        <v>2</v>
      </c>
      <c r="H9" s="118">
        <v>775.28792049891388</v>
      </c>
      <c r="I9" s="118">
        <v>754.31999999999994</v>
      </c>
      <c r="J9" s="118">
        <v>759.22</v>
      </c>
      <c r="K9" s="101">
        <v>749.70830635462426</v>
      </c>
      <c r="L9" s="101">
        <v>747.65110459516313</v>
      </c>
      <c r="M9" s="101">
        <v>745.59734704537323</v>
      </c>
      <c r="N9" s="101">
        <v>745.28256835894513</v>
      </c>
      <c r="O9" s="101">
        <v>744.96840477070737</v>
      </c>
      <c r="P9" s="101">
        <v>744.65210277838639</v>
      </c>
      <c r="Q9" s="101">
        <v>744.33476870169579</v>
      </c>
      <c r="R9" s="101">
        <v>744.00905966229368</v>
      </c>
      <c r="S9" s="101">
        <v>743.68439888520174</v>
      </c>
      <c r="T9" s="101">
        <v>743.35748127608224</v>
      </c>
      <c r="U9" s="101">
        <v>743.02318050265239</v>
      </c>
      <c r="V9" s="101">
        <v>742.68581300949984</v>
      </c>
      <c r="W9" s="101">
        <v>742.3465838148586</v>
      </c>
      <c r="X9" s="101">
        <v>742.00875416626866</v>
      </c>
      <c r="Y9" s="101">
        <v>741.67144930071754</v>
      </c>
      <c r="Z9" s="101">
        <v>741.32098549380237</v>
      </c>
      <c r="AA9" s="101">
        <v>740.96895950159956</v>
      </c>
      <c r="AB9" s="101">
        <v>740.61895520286487</v>
      </c>
      <c r="AC9" s="101">
        <v>740.26701880149778</v>
      </c>
      <c r="AD9" s="101">
        <v>739.9141992794506</v>
      </c>
      <c r="AE9" s="101">
        <v>739.56269103741579</v>
      </c>
      <c r="AF9" s="101">
        <v>739.20833622789303</v>
      </c>
      <c r="AG9" s="101">
        <v>738.85237513627931</v>
      </c>
      <c r="AH9" s="101">
        <v>738.52488273363042</v>
      </c>
      <c r="AI9" s="101">
        <v>738.1670847238056</v>
      </c>
      <c r="AJ9" s="101">
        <v>737.80600770201613</v>
      </c>
      <c r="AK9" s="101">
        <v>737.44500049724502</v>
      </c>
      <c r="AL9" s="101">
        <v>737.0824686758034</v>
      </c>
      <c r="AM9" s="101">
        <v>736.7198184427732</v>
      </c>
      <c r="AN9" s="101">
        <v>736.35588492569855</v>
      </c>
      <c r="AO9" s="101">
        <v>735.99437875506806</v>
      </c>
      <c r="AP9" s="101">
        <v>735.63570820074005</v>
      </c>
      <c r="AQ9" s="101">
        <v>735.2771083583109</v>
      </c>
      <c r="AR9" s="101">
        <v>734.92080069918563</v>
      </c>
      <c r="AS9" s="101">
        <v>734.56444931943338</v>
      </c>
      <c r="AT9" s="101">
        <v>734.2060816879266</v>
      </c>
      <c r="AU9" s="101">
        <v>733.84762282039446</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1">
        <f t="shared" si="0"/>
        <v>4</v>
      </c>
      <c r="C10" s="30" t="s">
        <v>218</v>
      </c>
      <c r="D10" s="31" t="s">
        <v>262</v>
      </c>
      <c r="E10" s="31" t="s">
        <v>46</v>
      </c>
      <c r="F10" s="31">
        <v>2</v>
      </c>
      <c r="H10" s="118">
        <v>47.01</v>
      </c>
      <c r="I10" s="118">
        <v>48.14</v>
      </c>
      <c r="J10" s="118">
        <v>25.92</v>
      </c>
      <c r="K10" s="101">
        <v>50.246939760156373</v>
      </c>
      <c r="L10" s="101">
        <v>52.351004747932627</v>
      </c>
      <c r="M10" s="101">
        <v>52.935077146330862</v>
      </c>
      <c r="N10" s="101">
        <v>51.763357740441101</v>
      </c>
      <c r="O10" s="101">
        <v>50.310078568480307</v>
      </c>
      <c r="P10" s="101">
        <v>49.687021961610277</v>
      </c>
      <c r="Q10" s="101">
        <v>48.956103322349144</v>
      </c>
      <c r="R10" s="101">
        <v>48.28134470463533</v>
      </c>
      <c r="S10" s="101">
        <v>48.440779955717474</v>
      </c>
      <c r="T10" s="101">
        <v>46.680360007201536</v>
      </c>
      <c r="U10" s="101">
        <v>45.072737960960659</v>
      </c>
      <c r="V10" s="101">
        <v>44.924257582097901</v>
      </c>
      <c r="W10" s="101">
        <v>44.511233315835582</v>
      </c>
      <c r="X10" s="101">
        <v>43.371785395563094</v>
      </c>
      <c r="Y10" s="101">
        <v>43.033422479633259</v>
      </c>
      <c r="Z10" s="101">
        <v>42.480315136074289</v>
      </c>
      <c r="AA10" s="101">
        <v>41.742789394782726</v>
      </c>
      <c r="AB10" s="101">
        <v>41.615606925467155</v>
      </c>
      <c r="AC10" s="101">
        <v>40.700947512412597</v>
      </c>
      <c r="AD10" s="101">
        <v>40.359700613598903</v>
      </c>
      <c r="AE10" s="101">
        <v>39.997707258042077</v>
      </c>
      <c r="AF10" s="101">
        <v>39.253249552480447</v>
      </c>
      <c r="AG10" s="101">
        <v>39.144226493432008</v>
      </c>
      <c r="AH10" s="101">
        <v>38.448250788501582</v>
      </c>
      <c r="AI10" s="101">
        <v>38.674670275527298</v>
      </c>
      <c r="AJ10" s="101">
        <v>37.601117513615876</v>
      </c>
      <c r="AK10" s="101">
        <v>37.536768719057221</v>
      </c>
      <c r="AL10" s="101">
        <v>36.791731656340403</v>
      </c>
      <c r="AM10" s="101">
        <v>36.547455987652654</v>
      </c>
      <c r="AN10" s="101">
        <v>36.175159072341714</v>
      </c>
      <c r="AO10" s="101">
        <v>36.203444188753451</v>
      </c>
      <c r="AP10" s="101">
        <v>35.444318332977929</v>
      </c>
      <c r="AQ10" s="101">
        <v>34.622890539611475</v>
      </c>
      <c r="AR10" s="101">
        <v>34.139708500670139</v>
      </c>
      <c r="AS10" s="101">
        <v>34.175474194146283</v>
      </c>
      <c r="AT10" s="101">
        <v>33.521607973492912</v>
      </c>
      <c r="AU10" s="101">
        <v>33.526713246932331</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1">
        <f t="shared" si="0"/>
        <v>5</v>
      </c>
      <c r="C11" s="30" t="s">
        <v>221</v>
      </c>
      <c r="D11" s="31" t="s">
        <v>263</v>
      </c>
      <c r="E11" s="31" t="s">
        <v>46</v>
      </c>
      <c r="F11" s="31">
        <v>2</v>
      </c>
      <c r="H11" s="119">
        <v>33.533973597400625</v>
      </c>
      <c r="I11" s="119">
        <v>7.7128979492186858</v>
      </c>
      <c r="J11" s="118">
        <v>51.948681640625026</v>
      </c>
      <c r="K11" s="102">
        <v>59.673324525986438</v>
      </c>
      <c r="L11" s="102">
        <v>61.677263734254431</v>
      </c>
      <c r="M11" s="102">
        <v>63.505885192545172</v>
      </c>
      <c r="N11" s="102">
        <v>68.962567609318228</v>
      </c>
      <c r="O11" s="102">
        <v>74.722004943682137</v>
      </c>
      <c r="P11" s="102">
        <v>79.52821834805664</v>
      </c>
      <c r="Q11" s="102">
        <v>84.38258831864718</v>
      </c>
      <c r="R11" s="102">
        <v>88.499755563203394</v>
      </c>
      <c r="S11" s="102">
        <v>91.825675690272234</v>
      </c>
      <c r="T11" s="102">
        <v>96.946781503332005</v>
      </c>
      <c r="U11" s="102">
        <v>101.52822231158919</v>
      </c>
      <c r="V11" s="102">
        <v>104.48917030701008</v>
      </c>
      <c r="W11" s="102">
        <v>107.39932082640034</v>
      </c>
      <c r="X11" s="102">
        <v>111.09617010661255</v>
      </c>
      <c r="Y11" s="102">
        <v>113.08182488626983</v>
      </c>
      <c r="Z11" s="102">
        <v>114.280995856309</v>
      </c>
      <c r="AA11" s="102">
        <v>115.59144525139385</v>
      </c>
      <c r="AB11" s="102">
        <v>116.21375255424556</v>
      </c>
      <c r="AC11" s="102">
        <v>117.52331055929545</v>
      </c>
      <c r="AD11" s="102">
        <v>118.21056365303431</v>
      </c>
      <c r="AE11" s="102">
        <v>118.98376219886833</v>
      </c>
      <c r="AF11" s="102">
        <v>119.99611958575957</v>
      </c>
      <c r="AG11" s="102">
        <v>118.60539989120699</v>
      </c>
      <c r="AH11" s="102">
        <v>119.28358344411413</v>
      </c>
      <c r="AI11" s="102">
        <v>117.46384474994457</v>
      </c>
      <c r="AJ11" s="102">
        <v>116.78370707911681</v>
      </c>
      <c r="AK11" s="102">
        <v>115.10637728695397</v>
      </c>
      <c r="AL11" s="102">
        <v>114.03200005142253</v>
      </c>
      <c r="AM11" s="102">
        <v>112.45295775770234</v>
      </c>
      <c r="AN11" s="102">
        <v>110.93598417511892</v>
      </c>
      <c r="AO11" s="102">
        <v>109.14021546011725</v>
      </c>
      <c r="AP11" s="102">
        <v>108.27041382501463</v>
      </c>
      <c r="AQ11" s="102">
        <v>107.46336368652398</v>
      </c>
      <c r="AR11" s="102">
        <v>106.43250397028979</v>
      </c>
      <c r="AS11" s="102">
        <v>104.88273720118812</v>
      </c>
      <c r="AT11" s="102">
        <v>103.9212261052952</v>
      </c>
      <c r="AU11" s="102">
        <v>102.3003494727875</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5" t="s">
        <v>335</v>
      </c>
      <c r="C15" s="26"/>
    </row>
    <row r="16" spans="1:88" x14ac:dyDescent="0.2">
      <c r="B16" s="26"/>
      <c r="C16" s="26"/>
    </row>
    <row r="17" spans="2:9" x14ac:dyDescent="0.2">
      <c r="B17" s="56"/>
      <c r="C17" s="26" t="s">
        <v>336</v>
      </c>
    </row>
    <row r="18" spans="2:9" x14ac:dyDescent="0.2">
      <c r="B18" s="26"/>
      <c r="C18" s="26"/>
    </row>
    <row r="19" spans="2:9" x14ac:dyDescent="0.2">
      <c r="B19" s="57"/>
      <c r="C19" s="26" t="s">
        <v>337</v>
      </c>
    </row>
    <row r="20" spans="2:9" x14ac:dyDescent="0.2"/>
    <row r="21" spans="2:9" x14ac:dyDescent="0.2"/>
    <row r="22" spans="2:9" x14ac:dyDescent="0.2"/>
    <row r="23" spans="2:9" s="26" customFormat="1" x14ac:dyDescent="0.2">
      <c r="B23" s="141" t="s">
        <v>345</v>
      </c>
      <c r="C23" s="142"/>
      <c r="D23" s="142"/>
      <c r="E23" s="142"/>
      <c r="F23" s="142"/>
      <c r="G23" s="142"/>
      <c r="H23" s="142"/>
      <c r="I23" s="143"/>
    </row>
    <row r="24" spans="2:9" x14ac:dyDescent="0.2"/>
    <row r="25" spans="2:9" s="6" customFormat="1" ht="12.75" x14ac:dyDescent="0.2">
      <c r="B25" s="59" t="s">
        <v>333</v>
      </c>
      <c r="C25" s="144" t="s">
        <v>331</v>
      </c>
      <c r="D25" s="144"/>
      <c r="E25" s="144"/>
      <c r="F25" s="144"/>
      <c r="G25" s="144"/>
      <c r="H25" s="144"/>
      <c r="I25" s="144"/>
    </row>
    <row r="26" spans="2:9" s="6" customFormat="1" ht="76.900000000000006" customHeight="1" x14ac:dyDescent="0.2">
      <c r="B26" s="60">
        <v>1</v>
      </c>
      <c r="C26" s="137" t="s">
        <v>257</v>
      </c>
      <c r="D26" s="124"/>
      <c r="E26" s="124"/>
      <c r="F26" s="124"/>
      <c r="G26" s="124"/>
      <c r="H26" s="124"/>
      <c r="I26" s="124"/>
    </row>
    <row r="27" spans="2:9" s="6" customFormat="1" ht="54" customHeight="1" x14ac:dyDescent="0.2">
      <c r="B27" s="60">
        <v>2</v>
      </c>
      <c r="C27" s="137" t="s">
        <v>259</v>
      </c>
      <c r="D27" s="124"/>
      <c r="E27" s="124"/>
      <c r="F27" s="124"/>
      <c r="G27" s="124"/>
      <c r="H27" s="124"/>
      <c r="I27" s="124"/>
    </row>
    <row r="28" spans="2:9" s="6" customFormat="1" ht="58.15" customHeight="1" x14ac:dyDescent="0.2">
      <c r="B28" s="60">
        <v>3</v>
      </c>
      <c r="C28" s="137" t="s">
        <v>261</v>
      </c>
      <c r="D28" s="124"/>
      <c r="E28" s="124"/>
      <c r="F28" s="124"/>
      <c r="G28" s="124"/>
      <c r="H28" s="124"/>
      <c r="I28" s="124"/>
    </row>
    <row r="29" spans="2:9" s="6" customFormat="1" ht="61.15" customHeight="1" x14ac:dyDescent="0.2">
      <c r="B29" s="60">
        <v>4</v>
      </c>
      <c r="C29" s="137" t="s">
        <v>220</v>
      </c>
      <c r="D29" s="124"/>
      <c r="E29" s="124"/>
      <c r="F29" s="124"/>
      <c r="G29" s="124"/>
      <c r="H29" s="124"/>
      <c r="I29" s="124"/>
    </row>
    <row r="30" spans="2:9" s="6" customFormat="1" ht="58.5" customHeight="1" x14ac:dyDescent="0.2">
      <c r="B30" s="60">
        <v>5</v>
      </c>
      <c r="C30" s="137" t="s">
        <v>264</v>
      </c>
      <c r="D30" s="124"/>
      <c r="E30" s="124"/>
      <c r="F30" s="124"/>
      <c r="G30" s="124"/>
      <c r="H30" s="124"/>
      <c r="I30" s="124"/>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bffd374-f6e7-466c-9533-0f5f1a899a5e" ContentTypeId="0x010100AA05B90DBFE04643B9F9D96E9BC2395604"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NRDFKF75FUKE-759347149-350774</_dlc_DocId>
    <_dlc_DocIdUrl xmlns="734c4073-7d5f-4b79-9025-c8fc99567a1e">
      <Url>https://nwgcloud.sharepoint.com/sites/TD0086/_layouts/15/DocIdRedir.aspx?ID=NRDFKF75FUKE-759347149-350774</Url>
      <Description>NRDFKF75FUKE-759347149-350774</Description>
    </_dlc_DocIdUrl>
  </documentManagement>
</p:properties>
</file>

<file path=customXml/itemProps1.xml><?xml version="1.0" encoding="utf-8"?>
<ds:datastoreItem xmlns:ds="http://schemas.openxmlformats.org/officeDocument/2006/customXml" ds:itemID="{167A1889-6931-4E93-9B50-6D21160B6E9C}">
  <ds:schemaRefs>
    <ds:schemaRef ds:uri="Microsoft.SharePoint.Taxonomy.ContentTypeSync"/>
  </ds:schemaRefs>
</ds:datastoreItem>
</file>

<file path=customXml/itemProps2.xml><?xml version="1.0" encoding="utf-8"?>
<ds:datastoreItem xmlns:ds="http://schemas.openxmlformats.org/officeDocument/2006/customXml" ds:itemID="{A810A559-8EBD-4BA8-9978-C7CAD4F7C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8250B5-1706-476C-ADE9-8195FC2D9E51}">
  <ds:schemaRefs>
    <ds:schemaRef ds:uri="http://schemas.microsoft.com/sharepoint/events"/>
  </ds:schemaRefs>
</ds:datastoreItem>
</file>

<file path=customXml/itemProps4.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5.xml><?xml version="1.0" encoding="utf-8"?>
<ds:datastoreItem xmlns:ds="http://schemas.openxmlformats.org/officeDocument/2006/customXml" ds:itemID="{0B505F09-1AD7-47E1-880A-1E18A344DD5B}">
  <ds:schemaRefs>
    <ds:schemaRef ds:uri="http://purl.org/dc/dcmitype/"/>
    <ds:schemaRef ds:uri="734c4073-7d5f-4b79-9025-c8fc99567a1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b06911f5-2148-444c-8586-fae6326f6f71"/>
    <ds:schemaRef ds:uri="0509b246-36c9-4660-9234-ba10f3bf328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dcterms:created xsi:type="dcterms:W3CDTF">2017-04-19T07:39:06Z</dcterms:created>
  <dcterms:modified xsi:type="dcterms:W3CDTF">2024-01-10T14:01:38Z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b460145f-a7ce-48d3-a18e-0b55d12e768a</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